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cincinnati.sharepoint.com/sites/EnvironmentSustainability/Shared Documents/Environmental Advisory Board/2025 Meeting Documents/4.23.25 Meeting/"/>
    </mc:Choice>
  </mc:AlternateContent>
  <xr:revisionPtr revIDLastSave="1" documentId="11_161FC93F67EBD059ED3FDEEB1429D98B37C1C71C" xr6:coauthVersionLast="47" xr6:coauthVersionMax="47" xr10:uidLastSave="{BFAEDE36-6ECD-40BF-9D0C-7235A41D578E}"/>
  <bookViews>
    <workbookView xWindow="3075" yWindow="645" windowWidth="21600" windowHeight="13860" xr2:uid="{00000000-000D-0000-FFFF-FFFF00000000}"/>
  </bookViews>
  <sheets>
    <sheet name="Grist Data" sheetId="1" r:id="rId1"/>
    <sheet name="Impact Map Data" sheetId="2" r:id="rId2"/>
    <sheet name="Pivot Tables" sheetId="3" r:id="rId3"/>
  </sheets>
  <definedNames>
    <definedName name="_xlnm._FilterDatabase" localSheetId="1" hidden="1">'Impact Map Data'!$A$1:$AA$17</definedName>
  </definedNames>
  <calcPr calcId="191029"/>
  <pivotCaches>
    <pivotCache cacheId="4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2" i="1" l="1"/>
  <c r="G541" i="1"/>
  <c r="E541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<sst xmlns="http://schemas.openxmlformats.org/spreadsheetml/2006/main" count="2787" uniqueCount="540">
  <si>
    <t>Project</t>
  </si>
  <si>
    <t>Agency</t>
  </si>
  <si>
    <t>Category</t>
  </si>
  <si>
    <t>County</t>
  </si>
  <si>
    <t>Amount Announced</t>
  </si>
  <si>
    <t>% Received</t>
  </si>
  <si>
    <t>Outstanding $</t>
  </si>
  <si>
    <t>Funding Source</t>
  </si>
  <si>
    <t>Congressional District</t>
  </si>
  <si>
    <t>Link</t>
  </si>
  <si>
    <t>But US 127 7.48</t>
  </si>
  <si>
    <t>Department of Transportation</t>
  </si>
  <si>
    <t>Transportation</t>
  </si>
  <si>
    <t>Butler</t>
  </si>
  <si>
    <t>BIL</t>
  </si>
  <si>
    <t>D08-TSG-SIGNALS W R/W</t>
  </si>
  <si>
    <t>Clermont</t>
  </si>
  <si>
    <t>Data Source</t>
  </si>
  <si>
    <t>Ham SR 126 11.30</t>
  </si>
  <si>
    <t>Hamilton</t>
  </si>
  <si>
    <t>https://grist.org/accountability/climate-infrastructure-ira-bil-map-tool/</t>
  </si>
  <si>
    <t>Ham IR 74 8.38/9.11</t>
  </si>
  <si>
    <t>Ham IR 275 13.90</t>
  </si>
  <si>
    <t>Ham IR 74 13.35</t>
  </si>
  <si>
    <t>D08 Signs FY2024</t>
  </si>
  <si>
    <t>Boone Co. | Improve Multi-Modal Mobility East of Cvg</t>
  </si>
  <si>
    <t>Boone</t>
  </si>
  <si>
    <t>But SR 4/129 9.30/2.30</t>
  </si>
  <si>
    <t>Ham US 50 33.70</t>
  </si>
  <si>
    <t>War SR 123 29.40 Community Park</t>
  </si>
  <si>
    <t>Warren</t>
  </si>
  <si>
    <t>War US 42/SR 63 10.62/5.26</t>
  </si>
  <si>
    <t>BIL: Issue Funding For Site Survey, Design, and Installation of Outdoor EG With Subbase Tank and Erms at Covington, KY (Cjn) Als, Jcn: 1503033</t>
  </si>
  <si>
    <t>D08-SIGNS-FY2023</t>
  </si>
  <si>
    <t>But Kenworth Ave Csx</t>
  </si>
  <si>
    <t>War/Mot-75-11.56/0.00</t>
  </si>
  <si>
    <t>D08 Bridge Maintenance FY2024</t>
  </si>
  <si>
    <t>Ham IR 75 8.91 Pump Station &amp;Cso</t>
  </si>
  <si>
    <t>Grant Co; Mill and Intermediate Overlay to Address Pavement Conditions</t>
  </si>
  <si>
    <t>Grant</t>
  </si>
  <si>
    <t>D08 Bridge/Wall Repairs</t>
  </si>
  <si>
    <t>Boone Co. | KY 18 Super Street</t>
  </si>
  <si>
    <t>But CR 81 2.71 Trenton Franklin</t>
  </si>
  <si>
    <t xml:space="preserve">BIL Funding For Site Survey, Design, EG Installation and Lpgbs For Covington, KY </t>
  </si>
  <si>
    <t>Kenton</t>
  </si>
  <si>
    <t>War SR 48 24.63</t>
  </si>
  <si>
    <t>Ham IR 75 7.85, Phase 8 of the Mill Creek Expressway Project. Project Will Widen For Additional Through Lanes,</t>
  </si>
  <si>
    <t>Ham Oki Sfy 2025 Rideshare</t>
  </si>
  <si>
    <t>Ham Miami Ave Iory</t>
  </si>
  <si>
    <t>Cle US 50/SR 132 7.68/15.85</t>
  </si>
  <si>
    <t>War Snider RD Iory</t>
  </si>
  <si>
    <t>SR46, Intersect. Improv. W/ New Signals, Intersection of Huntersville RD in Batesville, Franklin County, T-45005</t>
  </si>
  <si>
    <t>Franklin</t>
  </si>
  <si>
    <t>SR1, Bridge Replacement, 01.12 Mile N of SR 101 at Butlers Run, Franklin County, B-40432</t>
  </si>
  <si>
    <t>War SR 741 1.44</t>
  </si>
  <si>
    <t>Grant Co. | KY 491 Bridge Replacement</t>
  </si>
  <si>
    <t>Ham IR 74 11.16</t>
  </si>
  <si>
    <t>BIL Funding For Site Survey, Design, and EG Installation at Covington, KY (Cvgd) Tdwr Jcn: 22001349</t>
  </si>
  <si>
    <t>Ham IR 275 34.18</t>
  </si>
  <si>
    <t>Ham Whv New Viaduct Construction</t>
  </si>
  <si>
    <t>Campbell Co. | New Connector RD from KY 9 to S. of John'S Hill Rd.</t>
  </si>
  <si>
    <t>Campbell</t>
  </si>
  <si>
    <t>Ham Banks Vms Phase 3</t>
  </si>
  <si>
    <t>But North Hamilton Crossing</t>
  </si>
  <si>
    <t>But TR 99 0.50 S. Gilmore Road</t>
  </si>
  <si>
    <t>Ham IR 75 1.95</t>
  </si>
  <si>
    <t>Cle Culverts FY25</t>
  </si>
  <si>
    <t>Ham CR 614 1.39 Northland Blvd</t>
  </si>
  <si>
    <t>Ham US 52 35.89</t>
  </si>
  <si>
    <t>Boone, Kenton,Campbell -Land Use Planning, Fiscal Impact Analysis, Regional Clean Air Program &amp; Rideshare Program Activities in the Oki Upwp FY25</t>
  </si>
  <si>
    <t>Ham Oki FY 2025 Clean Air Progra</t>
  </si>
  <si>
    <t>War CR 38 1.15</t>
  </si>
  <si>
    <t>Kenton Co. | KY 536 Reconstruction</t>
  </si>
  <si>
    <t>Ham IR 75 10.40</t>
  </si>
  <si>
    <t>Kenton Co. | KY 17 Improvement</t>
  </si>
  <si>
    <t>Ham Various Guardrail FY 24</t>
  </si>
  <si>
    <t>Ham Vine St. NS</t>
  </si>
  <si>
    <t>But SR 4 9.28</t>
  </si>
  <si>
    <t>US52, Slide Correction, 1.4 Miles West of the Junction With SR 46, Dearborn County, R-43371</t>
  </si>
  <si>
    <t>Resilience</t>
  </si>
  <si>
    <t>Dearborn</t>
  </si>
  <si>
    <t>Kenton- Improvements Along 7TH Street</t>
  </si>
  <si>
    <t>Cle 32-2.33</t>
  </si>
  <si>
    <t>War SR 73 14.58/14.62</t>
  </si>
  <si>
    <t>Kenton - Improvements Along Madison Avenue</t>
  </si>
  <si>
    <t>Boone - Left and Right Turn Lanes on Petersburg Road (Ky-20) EB and WB at Aviation Blvd, Adding Crosswalk, &amp; Adding Bus Shelter</t>
  </si>
  <si>
    <t>War SR 63 0.83</t>
  </si>
  <si>
    <t>Brent Spence Bridge Replacement - PE and Environmental Studies.</t>
  </si>
  <si>
    <t>Ham CR 457 16.34 Pt. 1</t>
  </si>
  <si>
    <t>SR101, Slide Correction, SR 101 1.62 MI North of SR 1, Franklin County, R-43760</t>
  </si>
  <si>
    <t>US50, Intersect. Improv. W/ Added Turn Lanes, Intersection of US 50 and State Line Road in Greendale, Dearborn County, R-35352</t>
  </si>
  <si>
    <t>Ham Oki 25 Reg Trans Plng - LU</t>
  </si>
  <si>
    <t>Ham Whv Eastern Approach</t>
  </si>
  <si>
    <t>Ham US 50 8.43 Thornton Ave</t>
  </si>
  <si>
    <t>SR252, Slide Correction, 0.9 Miles East of the Intersection With US 52, Franklin County, R-43365</t>
  </si>
  <si>
    <t>Ham US 22/SR 3 9.66 Silverton</t>
  </si>
  <si>
    <t>Ham SR 4 7.00 Sidewalk</t>
  </si>
  <si>
    <t>Grant Co. | Replace Bridge @ Rr, New Connection</t>
  </si>
  <si>
    <t>To Fully Fund the Fabrication of One Large Mobile Air Traffic Control Tower (Lmatct) Loc Id# Q02. Jcn 22002676 &amp; Jcn 18066738</t>
  </si>
  <si>
    <t>Ham US 27 10.18 Sidewalks</t>
  </si>
  <si>
    <t>But Maple Ave NS</t>
  </si>
  <si>
    <t>Grant-Ky 1560 Hsip</t>
  </si>
  <si>
    <t>Cle US 50/SR 132 Intersections</t>
  </si>
  <si>
    <t>Ham US 50 29.00</t>
  </si>
  <si>
    <t>Ham SR 125 1.80 Lmst Ext</t>
  </si>
  <si>
    <t>Oki Sfy 2024 Air Quality Program</t>
  </si>
  <si>
    <t>But SR 4 23.17</t>
  </si>
  <si>
    <t>Ham/But SR 128 10.75/0.00</t>
  </si>
  <si>
    <t>But IR 75 8.50</t>
  </si>
  <si>
    <t>D08-TSG Signals W R/W</t>
  </si>
  <si>
    <t>But SR 732 6.35</t>
  </si>
  <si>
    <t>Cle SR 28 1.76</t>
  </si>
  <si>
    <t>US52, Slide Correction, 2.32 Miles South of SR 252, Franklin County, R-43366</t>
  </si>
  <si>
    <t>Ham CR 266 16.31 Kemper RD</t>
  </si>
  <si>
    <t>Boone - Pe, Environmental, and Design Engineering For A Left Turn Lane on SB Camp Ernst RD at Longbranch Road</t>
  </si>
  <si>
    <t>ST7861, New Road Construction, Water Street from SR 229 to St. Mary'S Road, Franklin County, R-44277</t>
  </si>
  <si>
    <t>Vavari, Traffic Signals Modernization, Various Intersections in Franklin County, Franklin County, T-43826</t>
  </si>
  <si>
    <t>Ham Chickering Ave Csx</t>
  </si>
  <si>
    <t>Boone - I -75</t>
  </si>
  <si>
    <t>But TR 207 Decamp RD Csx</t>
  </si>
  <si>
    <t>Ham CR 266 14.97 Kemper RD</t>
  </si>
  <si>
    <t>But Oxford Area Trail Phase 3</t>
  </si>
  <si>
    <t>Kenton/Campbell Cos. | KY 8 Bridge Over Licking River</t>
  </si>
  <si>
    <t>BUT-122-2.70</t>
  </si>
  <si>
    <t>But US 27 1.85</t>
  </si>
  <si>
    <t>Boone Co. | KY 237 Access Improvement</t>
  </si>
  <si>
    <t>Ham Oki Sfy 2024 Rideshare</t>
  </si>
  <si>
    <t>But TR 228 Hussey RD Csx</t>
  </si>
  <si>
    <t>But Hamilton Beltline Sup PH 3</t>
  </si>
  <si>
    <t>Ham Madeira Srts 2023</t>
  </si>
  <si>
    <t>SR1, Slide Correction, 0.3 Miles North of SR 101, Franklin County, R-43367</t>
  </si>
  <si>
    <t>US50, Intersect. Improv. W/ Added Turn Lanes, at the Intersection of Front Street in Dillsboro, Dearborn County, R-41520</t>
  </si>
  <si>
    <t>Ham Colbank RD</t>
  </si>
  <si>
    <t>D08 BI FY2023/2024 (A)</t>
  </si>
  <si>
    <t>Ham Kirby Sidewalks</t>
  </si>
  <si>
    <t>Kenton Co. | KY 536 Improve Safety and Reduce Congestion</t>
  </si>
  <si>
    <t>Kenton Co. | I-275 Pavement Rehab</t>
  </si>
  <si>
    <t>Ham Camargo RD Iory</t>
  </si>
  <si>
    <t>Cle Ham Culverts FY24</t>
  </si>
  <si>
    <t>But TR 50 Stout RD Csx</t>
  </si>
  <si>
    <t>War CR 187 Gustin Rider RD Iory</t>
  </si>
  <si>
    <t>Ham Wasson Way Phase 6A</t>
  </si>
  <si>
    <t>But Monroe Ped Project FY2026</t>
  </si>
  <si>
    <t>Ham CR 299 5.78 Loveland Madeira</t>
  </si>
  <si>
    <t>But Augspurger RD NS</t>
  </si>
  <si>
    <t>War US 42 9.54</t>
  </si>
  <si>
    <t>Boone Co. | US 42 Improvements at I-71/75</t>
  </si>
  <si>
    <t>Ham Signs FY 2022</t>
  </si>
  <si>
    <t>Ham CR 251 0.64 Blue Ash Road</t>
  </si>
  <si>
    <t>Ham IR 75 5.53</t>
  </si>
  <si>
    <t>Cle CR 3 Aicholtz RD Roundabouts</t>
  </si>
  <si>
    <t>Ham Hauck Road Widening</t>
  </si>
  <si>
    <t>But SR 129 0.00</t>
  </si>
  <si>
    <t>But CR 20 8.59 Tylersville Road</t>
  </si>
  <si>
    <t>ST1019, Road Reconstruction (3R/4R Standards), Market Street from 5TH Street to Dutch Hollow Road, Aurora In, Dearborn County, R-40460</t>
  </si>
  <si>
    <t>But MR 990 0.920</t>
  </si>
  <si>
    <t>Kenton CO | I-75 Pavement Rehab</t>
  </si>
  <si>
    <t>Ham Oki 24 Reg Trans Plng - LU</t>
  </si>
  <si>
    <t>Cle SR 132 10.80</t>
  </si>
  <si>
    <t>But SR 4 12.30</t>
  </si>
  <si>
    <t>Ham Oki Transit OB Survey</t>
  </si>
  <si>
    <t>Grant Co. | I-75 Pavement Rehab</t>
  </si>
  <si>
    <t>Ham US 50 10.53</t>
  </si>
  <si>
    <t>Ham IR 275 28.69</t>
  </si>
  <si>
    <t>Ham Lmst Ext to Elstun</t>
  </si>
  <si>
    <t>Cle SR 133 22.00</t>
  </si>
  <si>
    <t>I74, Replace Superstructure, 0.71 Mile W of US 52, White Water River, CR &amp; RD Wbl, Dearborn County, B-40439</t>
  </si>
  <si>
    <t>Grant CO - I-75</t>
  </si>
  <si>
    <t>Ham IR 75 7.80</t>
  </si>
  <si>
    <t>Ham Roe ST Iory</t>
  </si>
  <si>
    <t>Boone Co. | I-275 Repair &amp; Diamond Grind</t>
  </si>
  <si>
    <t>Ham CR 665 0.39 Auburn Avenue</t>
  </si>
  <si>
    <t>Ham US 42 14.78</t>
  </si>
  <si>
    <t>War TR 172 Pleasant-Renner Iory</t>
  </si>
  <si>
    <t>War SR 741 17.21</t>
  </si>
  <si>
    <t>Campbell Co. | I-471 Pavement Rehab</t>
  </si>
  <si>
    <t>US52, Bridge Deck Overlay, Bridge Over Big Cedar Creek, 00.90 Mile E SR 1, Franklin County, B-42528</t>
  </si>
  <si>
    <t>War TR 55 2.11 Shared Use Path</t>
  </si>
  <si>
    <t>Kenton Co. | KY 1829 Safety Improvements</t>
  </si>
  <si>
    <t>Cle TR 767 2.86 Pond Run RD</t>
  </si>
  <si>
    <t>Boone | Kenton | Campbell - Land Use, Fiscal Impact Analysis Model, Regional Clean Air Program, Commuter Assistance Services, and Transit On-Board Sur</t>
  </si>
  <si>
    <t>SR1, Bridge Replacement, 07.15 Mile N of SR 101 at Little Duck Creek, Franklin County, B-40432</t>
  </si>
  <si>
    <t>Ham IR 75 2.50 LG Jts</t>
  </si>
  <si>
    <t>Ham E. Sharon RD NS</t>
  </si>
  <si>
    <t>Ham IR 71 8.65</t>
  </si>
  <si>
    <t>SR1, Bridge Replacement, 7.24 Miles N of SR 101 Over Duck Creek, Franklin County, B-40432</t>
  </si>
  <si>
    <t>Campbell Co. | Bky | KY 8</t>
  </si>
  <si>
    <t>D08-R/WR Pm-Fy2023</t>
  </si>
  <si>
    <t>Ham CR 90 3.89</t>
  </si>
  <si>
    <t>Ham US 50 28.08/28.24</t>
  </si>
  <si>
    <t>Ham IR 74/IR 275 3.54/3.97</t>
  </si>
  <si>
    <t>Cle SR 133 20.30 Shared Use Path</t>
  </si>
  <si>
    <t>SR1, Slide Correction, 4.5 Miles North of the Junction With US 50, Dearborn County, R-42291</t>
  </si>
  <si>
    <t>But TR 227 Darrtown RD Csx</t>
  </si>
  <si>
    <t>Kenton Co. | KY 1303 Safety &amp; Congestion</t>
  </si>
  <si>
    <t>Ham IR 75 3.84</t>
  </si>
  <si>
    <t>Kenton Co. | KY 2373 Bromley Crescent Springs RD</t>
  </si>
  <si>
    <t>IR1001, Bridge Inspections, Countywide Bridge Inspection and Inventory Program For Cycle Years 2023-2026, Dearborn County,</t>
  </si>
  <si>
    <t>Ham IR 74 14.20</t>
  </si>
  <si>
    <t>Ham IR 275 28.29</t>
  </si>
  <si>
    <t>I74, Replace Superstructure, 0.71 Mile W of US 52, White Water River, CR &amp; RD Ebl, Dearborn County, B-40439</t>
  </si>
  <si>
    <t>US50, Traffic Signals Modernization, Traffic Signal Mods on US 50 &amp; Front and US 50 and Arch ST in Lawrenceburg (Traf, Dearborn County, T-42632</t>
  </si>
  <si>
    <t>War SR 73 2.07</t>
  </si>
  <si>
    <t>Cle SR 125 4.11</t>
  </si>
  <si>
    <t>Ham Cincinnati Srts Sussex Ave</t>
  </si>
  <si>
    <t>Ham CR 101 13.63</t>
  </si>
  <si>
    <t>IR1024, Bridge Replacement, Other Construction, BR #108 Harrison Brookville Road (Old US-52) Over Johnson Fork Creek, Dearborn County, B-40273</t>
  </si>
  <si>
    <t>Ham SR 561 3.09</t>
  </si>
  <si>
    <t>But Hamilton City Wide Signals</t>
  </si>
  <si>
    <t>War Gen Signs FY2023</t>
  </si>
  <si>
    <t>Ham SR 32 6.82</t>
  </si>
  <si>
    <t>Ham Highland Ave Iory</t>
  </si>
  <si>
    <t>IR1001, Bridge Inspections, Countywide Bridge Inspection and Inventory Program For Cycle Years 2022-2025, Franklin County,</t>
  </si>
  <si>
    <t>Ham Cincinnati Red Bike FY 23</t>
  </si>
  <si>
    <t>But Culverts FY23</t>
  </si>
  <si>
    <t>Cle SR 125 5.13</t>
  </si>
  <si>
    <t>Ham Chem Pack Demolition</t>
  </si>
  <si>
    <t>Grant Co. | KY 467 &amp; KY 2944 Resurfacing</t>
  </si>
  <si>
    <t>Boone Co. | KY 3076 (Mineola Pike) Improvements</t>
  </si>
  <si>
    <t>But SR 4 24.00</t>
  </si>
  <si>
    <t>D08-TSG-FY2022</t>
  </si>
  <si>
    <t>Ham IR 71 14.40/18.58</t>
  </si>
  <si>
    <t>Cle SR 125 11.98</t>
  </si>
  <si>
    <t>SR1, Intersect. Improv. W/ Added Turn Lanes, at Intersection of Schuman Road, Dearborn County, R-43409</t>
  </si>
  <si>
    <t>But/Ham SR 4 0.00/9.97</t>
  </si>
  <si>
    <t>Cle SR 132 12.49</t>
  </si>
  <si>
    <t>Ham US 42 3.29</t>
  </si>
  <si>
    <t>Cle 32-2.88</t>
  </si>
  <si>
    <t>WAR-71/123-8.05/20.89</t>
  </si>
  <si>
    <t>Ham SR 562 0.54</t>
  </si>
  <si>
    <t>Ham Wasson Way to Otto Armleder</t>
  </si>
  <si>
    <t>Ham/War I-71 13.50/19.29/3.58</t>
  </si>
  <si>
    <t>Cle SR 743/749 0.00/0.00</t>
  </si>
  <si>
    <t>Cle 50/131 2.21/8.51</t>
  </si>
  <si>
    <t>Ham IR 75 7.85 Tree Clearing</t>
  </si>
  <si>
    <t>D08 Hsip Signals</t>
  </si>
  <si>
    <t>Boone Co; Reconstruct and Widen KY 237</t>
  </si>
  <si>
    <t>Cle CR 55 Overpass</t>
  </si>
  <si>
    <t>Kenton Co. | KY-1501 Hands Pike Improvements</t>
  </si>
  <si>
    <t>Ham SR 32/SR 125 1.37/1.53</t>
  </si>
  <si>
    <t>Cle US 52/232 12.89/1.54</t>
  </si>
  <si>
    <t>Ham US 50 14.21</t>
  </si>
  <si>
    <t>Cle Cli Culverts FY24</t>
  </si>
  <si>
    <t>Ham IR 75 16.42</t>
  </si>
  <si>
    <t>Ham IR 275 7.50</t>
  </si>
  <si>
    <t>War SR 123 28.55</t>
  </si>
  <si>
    <t>Vavari, Other Type Project (Miscellaneous), Access Management - Raised Medians/Islands on SR229 at N. Kroger Dr. &amp; Northside, Franklin County, T-44014</t>
  </si>
  <si>
    <t>Brent Spence Bridge Corridor</t>
  </si>
  <si>
    <t>Kenton Co. | I-75 Texas Turnabout</t>
  </si>
  <si>
    <t>Cle SR 32 1.40</t>
  </si>
  <si>
    <t>War SR 48/122 0.30/5.15</t>
  </si>
  <si>
    <t>War SR 73 3.66</t>
  </si>
  <si>
    <t>But US 127 7.28/11.98</t>
  </si>
  <si>
    <t>I74, Small Structure Pipe Lining, W of SR 46 @ Blue Creek, Dearborn County, R-42289</t>
  </si>
  <si>
    <t>Cle Signs FY2022</t>
  </si>
  <si>
    <t>Ham CR 457 1.52</t>
  </si>
  <si>
    <t>Boone Co. | KY 18 Improvements</t>
  </si>
  <si>
    <t>But BS FY2023</t>
  </si>
  <si>
    <t>But SR 126 7.66</t>
  </si>
  <si>
    <t>Kenton Co. | KY 1303 Improve Safety and Reduce Congestion</t>
  </si>
  <si>
    <t>D08 Bridge Maintenance FY2023</t>
  </si>
  <si>
    <t>Ham Central Parkway Bikeway PH 2</t>
  </si>
  <si>
    <t>War SR 123 30.65</t>
  </si>
  <si>
    <t>Kenton Co. | KY 177 &amp; KY 536 Intersection Improvements</t>
  </si>
  <si>
    <t>SR48, Small Structure Replacement, at 2.99 Miles E of SR 101, Dearborn County, B-40425</t>
  </si>
  <si>
    <t>HAM-747-0.86</t>
  </si>
  <si>
    <t>Boone - Improve Safety &amp; Congestion on KY 236</t>
  </si>
  <si>
    <t>War SR 48 7.01</t>
  </si>
  <si>
    <t>Cle CR 106 Round Bottom Ccet</t>
  </si>
  <si>
    <t>Ham SR 126 19.50</t>
  </si>
  <si>
    <t>But CR 22/TR 106 0.63/2.99</t>
  </si>
  <si>
    <t>Ham SR 264 1.08</t>
  </si>
  <si>
    <t>But SP FY2024</t>
  </si>
  <si>
    <t>Kenton Co. | KY 536 (Priority Section 3)</t>
  </si>
  <si>
    <t>D08 Culvert Repair FY2023</t>
  </si>
  <si>
    <t>Cle SR 125 15.11</t>
  </si>
  <si>
    <t>Cle SR 125 1.47</t>
  </si>
  <si>
    <t>Boone Co. | US-25 Pavement Rehab</t>
  </si>
  <si>
    <t>Boone- I-75/KY 536 Interchange</t>
  </si>
  <si>
    <t>But SR 129 7.20</t>
  </si>
  <si>
    <t>But M2M Trail Extension</t>
  </si>
  <si>
    <t>But CR 77 5.00 Elk Creek Bridge</t>
  </si>
  <si>
    <t>But TR 21 2.90</t>
  </si>
  <si>
    <t>But Gmrt Extension</t>
  </si>
  <si>
    <t>But Srts Van Hook Phase 2</t>
  </si>
  <si>
    <t>But CR 18 6.87</t>
  </si>
  <si>
    <t>But SR 4 13.90</t>
  </si>
  <si>
    <t>But CS FY2024</t>
  </si>
  <si>
    <t>But CR 609 0.00 Central Avenue</t>
  </si>
  <si>
    <t>But Five Points Roundabout</t>
  </si>
  <si>
    <t>But US 127 16.56</t>
  </si>
  <si>
    <t>But CR 204 4.19</t>
  </si>
  <si>
    <t>But Middletown Bike Lanes FY21</t>
  </si>
  <si>
    <t>But CR 19 5.88</t>
  </si>
  <si>
    <t>But SR 129 25.00 Liberty Way</t>
  </si>
  <si>
    <t>But CR 124 0.00 Smith Road Path</t>
  </si>
  <si>
    <t>But SR 4 3.56</t>
  </si>
  <si>
    <t>But/Ham CR 3 1.32 Crescentville</t>
  </si>
  <si>
    <t>But SR 73 13.05</t>
  </si>
  <si>
    <t>But Srts Van Hook Ave</t>
  </si>
  <si>
    <t>But SR 73 18.08</t>
  </si>
  <si>
    <t>But SR 122 10.33</t>
  </si>
  <si>
    <t>Campbell Co. I-275 - Bridge Rehabilitation</t>
  </si>
  <si>
    <t>Campbell Co. | I-275/KY 9 Interchange</t>
  </si>
  <si>
    <t>Cle SR 450 0.09</t>
  </si>
  <si>
    <t>Cle 32-3.50</t>
  </si>
  <si>
    <t>Cle SR 32 8.95</t>
  </si>
  <si>
    <t>D8 Batavia/Blanchester Rrfb FY24</t>
  </si>
  <si>
    <t>US52, Small Structure Replacement, at 1.84 Miles E of SR 229, Franklin County, R-40441</t>
  </si>
  <si>
    <t>US52, Hma Overlay, Preventive Maintenance, 0.7 Miles E of SR 252 (Blue Creek Rd) to E Jct of SR 1, Franklin County, R-41868</t>
  </si>
  <si>
    <t>SR252, Bridge Deck Replacement, 6.03 Miles E of US 52, Over Big Cedar Creek, Franklin County, B-39400</t>
  </si>
  <si>
    <t>Grant- Brky KY 22 (Rattlesnake Cr)</t>
  </si>
  <si>
    <t>Ham IR 75 12.60, Redesign of the Shepherd Ln. Interchange, Removal of the Collector Distributor System</t>
  </si>
  <si>
    <t>Ham CR 239/IR 275 9.89/RAMP Y</t>
  </si>
  <si>
    <t>Ham IR 275 10.57, Plane, Repair, and Pave A Portion of IR 275, Overlay and Misc Bridge Work</t>
  </si>
  <si>
    <t>HAM-128-5.64</t>
  </si>
  <si>
    <t>Ham Plainfield RD Roundabouts</t>
  </si>
  <si>
    <t>Ham CR 339 1.15 Bridge Repl</t>
  </si>
  <si>
    <t>But IR 75 0.00</t>
  </si>
  <si>
    <t>Ham IR 275 31.88/32.70</t>
  </si>
  <si>
    <t>Ham US 22/22D 0.91/0.07</t>
  </si>
  <si>
    <t>Ham CR 284 1.33</t>
  </si>
  <si>
    <t>D08-R/WR Pm-Fy2022</t>
  </si>
  <si>
    <t>Ham CR 457 14.97 Harrison Ave</t>
  </si>
  <si>
    <t>Ham US 27 10.39</t>
  </si>
  <si>
    <t>Ham Srts Lockland FY 23</t>
  </si>
  <si>
    <t>Ham Springdale Signal Upgrades</t>
  </si>
  <si>
    <t>HAM-74-11.20</t>
  </si>
  <si>
    <t>Cle IR 275 0.00</t>
  </si>
  <si>
    <t>Ham Sharvonville Srts 2021</t>
  </si>
  <si>
    <t>Ham CR 23 1.42</t>
  </si>
  <si>
    <t>Ham US 27 14.15, Widen Northbound US27 For A Third Lane Ending as A Right Turn Lane at Struble.</t>
  </si>
  <si>
    <t>Ham Var Ctcs Cincinnati</t>
  </si>
  <si>
    <t>Ham IR 75 5.58,PHASE 1 of the HAM-75 Corridor Projects. Project Will Complete Reconstruction of Mitchell Ave Interchg-Garvee Bond.</t>
  </si>
  <si>
    <t>Provide A Full Movement Interchange at IR-71 &amp; Mlk Drive, Ramp Metering, Auxiliary Lane, Capacity Improvements</t>
  </si>
  <si>
    <t>Ham IR 71 8.42</t>
  </si>
  <si>
    <t>Ham Oki FY 2023 Freight Planning</t>
  </si>
  <si>
    <t>Ham US 27 11.09 Sidewalks</t>
  </si>
  <si>
    <t>Ham Oki FY2023 AQ Program</t>
  </si>
  <si>
    <t>Ham IR 275 39.81</t>
  </si>
  <si>
    <t>Ham US 52 37.99</t>
  </si>
  <si>
    <t>Ham Oki 23 Reg Trans Plng - LU</t>
  </si>
  <si>
    <t>Ham Oki FY2023 Rideshare</t>
  </si>
  <si>
    <t>Kenton Co. | Remove Existing Vehicular Bridge</t>
  </si>
  <si>
    <t>Kenton Co. | Low Cost Safety Improvements on KY 177</t>
  </si>
  <si>
    <t>Boone-Kenton Co.| KY 536 Reconstruction (Build)</t>
  </si>
  <si>
    <t>BIL Funding For Lpgbs Modernization.</t>
  </si>
  <si>
    <t>Kenton-Boone | KY 536 Reconstruction</t>
  </si>
  <si>
    <t>Kenton Co. | US 25 Improvements</t>
  </si>
  <si>
    <t>Kenton County | J. Roebing Bridge (Ky17)</t>
  </si>
  <si>
    <t>War/Cli Gcs FY2022</t>
  </si>
  <si>
    <t>War CR 119 0.00 Clearcreek-Frank</t>
  </si>
  <si>
    <t>War SR 741 0.34</t>
  </si>
  <si>
    <t>Ham IR 71 16.66</t>
  </si>
  <si>
    <t>War SR 48 9.49</t>
  </si>
  <si>
    <t>D08 Culvert Repair FY2022</t>
  </si>
  <si>
    <t>War CR 282 0.97 King Ave Bridge</t>
  </si>
  <si>
    <t>War SR 48 13.64</t>
  </si>
  <si>
    <t>War SR 741 2.19</t>
  </si>
  <si>
    <t>Ham/War US 22 16.04/0.00 Ped</t>
  </si>
  <si>
    <t>War IR 71 3.62 Western Row Rd, Conversion of the IR-71 and Western Row Road Interchange to A Full Interchange</t>
  </si>
  <si>
    <t>War Reading RD Surface Iory</t>
  </si>
  <si>
    <t>War CR 21 0.23</t>
  </si>
  <si>
    <t>SR1, Slide Correction, 5.1 Miles South of I-74, Dearborn County, R-41532</t>
  </si>
  <si>
    <t>SR62, Bridge Replacement, 3.7 Miles W of SR 262 Over Hayes Branch, Dearborn County, B-42716</t>
  </si>
  <si>
    <t>IR1001, Other Roadside Maintenance, Various Locations Within Dearborn County, Dearborn County,</t>
  </si>
  <si>
    <t>SR1, New Signal Installation, at Intersection of SR 1 and Oberting Road, Dearborn County, T-40728</t>
  </si>
  <si>
    <t>I74, Bridge Painting, Ebl Over Johnson Fk/Johnson FK Rd, 1.04 Mile W of Dearborn County Line., Dearborn County, B-42100</t>
  </si>
  <si>
    <t>I74, Bridge Painting, Wbl Over Johnson Fk/Johnson FK Rd, 1.04 Mile W of Dearborn County Line., Dearborn County, B-42100</t>
  </si>
  <si>
    <t>SR46, Bridge Painting, SR 46 Over I-74, Dearborn County, B-42100</t>
  </si>
  <si>
    <t>SR46, Slide Correction, 3.2 Miles E of SR 1, Dearborn County, R-39881</t>
  </si>
  <si>
    <t>SR46, Scour Protection (Erosion), Over Logan Creek, 02.93 E SR 1, Dearborn County, B-42893</t>
  </si>
  <si>
    <t>FY22 - Cincinnati/Northern Kentucky International - CVG</t>
  </si>
  <si>
    <t>FY23 - Cincinnati/Northern Kentucky International - CVG</t>
  </si>
  <si>
    <t>FY24 - Cincinnati/Northern Kentucky International - CVG</t>
  </si>
  <si>
    <t>FY23 - Middletown Regional/Hook Field - MWO</t>
  </si>
  <si>
    <t>FY22 - Middletown Regional/Hook Field - MWO</t>
  </si>
  <si>
    <t>FY24 - Middletown Regional/Hook Field - MWO</t>
  </si>
  <si>
    <t>FY24 - Butler County Regional/Hogan Field - HAO</t>
  </si>
  <si>
    <t>FY23 - Butler County Regional/Hogan Field - HAO</t>
  </si>
  <si>
    <t>FY22 - Butler County Regional/Hogan Field - HAO</t>
  </si>
  <si>
    <t>FY23 - Miami University - OXD</t>
  </si>
  <si>
    <t>FY24 - Clermont County - I69</t>
  </si>
  <si>
    <t>FY22 - Clermont County - I69</t>
  </si>
  <si>
    <t>FY23 - Clermont County - I69</t>
  </si>
  <si>
    <t>FY23 SUPERIOR 2415 GRAIN DRYER</t>
  </si>
  <si>
    <t>Department of Agriculture</t>
  </si>
  <si>
    <t>Clean Energy</t>
  </si>
  <si>
    <t>IRA</t>
  </si>
  <si>
    <t>FY23 GRAIN DRYER GSI 1112</t>
  </si>
  <si>
    <t>FY24 - Cincinnati Municipal/Lunken Field - LUK</t>
  </si>
  <si>
    <t>FY22 - Cincinnati Municipal/Lunken Field - LUK</t>
  </si>
  <si>
    <t>FY23 - Cincinnati Municipal/Lunken Field - LUK</t>
  </si>
  <si>
    <t>FY22 - Cincinnati West - I67</t>
  </si>
  <si>
    <t>FY23 - Cincinnati West - I67</t>
  </si>
  <si>
    <t>FY24 - Cincinnati West - I67</t>
  </si>
  <si>
    <t>FY22 - Warren County/John Lane Field - I68</t>
  </si>
  <si>
    <t>FY23 - Warren County/John Lane Field - I69</t>
  </si>
  <si>
    <t>FY24 - Warren County/John Lane Field - I68</t>
  </si>
  <si>
    <t>The City of Hamilton 2023 PHMSA Grant Miscellaneous Gas Main Replacement Project</t>
  </si>
  <si>
    <t>NKADD Safe Streets for All Safety Action Plan</t>
  </si>
  <si>
    <t>Cincinnati/Northern Kentucky International Airport</t>
  </si>
  <si>
    <t>Airport Infrastructure Grants - Cincinnati/Northern Kentucky International</t>
  </si>
  <si>
    <t>Boone - Pe, Env, and Design Engineering For Sidewalk on Frogtown Connector Road from the End of the Existing Sidewalk North to Frogtown RD</t>
  </si>
  <si>
    <t>City of Fairfield Comprehensive Safety Action Plan</t>
  </si>
  <si>
    <t>The City of Monroe Action Plan and Demonstration project to prioritize safety</t>
  </si>
  <si>
    <t>Airport Infrastructure Grants - Middletown Regional/Hook Field</t>
  </si>
  <si>
    <t>Advanced Industrial Facilities Deployment Program - Cleveland-Cliffs Steel Corporation</t>
  </si>
  <si>
    <t>Department of Energy</t>
  </si>
  <si>
    <t>Gas Main Replacement Project</t>
  </si>
  <si>
    <t>Airport Infrastructure Grants - Butler County Regional/Hogan Field</t>
  </si>
  <si>
    <t>Hamilton SS4A Action Plan Update and Demonstration Project</t>
  </si>
  <si>
    <t>Hanover SS4A Action Plan</t>
  </si>
  <si>
    <t>Airport Infrastructure Grants - Miami University</t>
  </si>
  <si>
    <t>But Hamilton Srts 2022</t>
  </si>
  <si>
    <t>But Bilstein Blvd Bridge Rehab</t>
  </si>
  <si>
    <t>But Var Signal Upgrades</t>
  </si>
  <si>
    <t>Northern Kentucky Riverfront Commons</t>
  </si>
  <si>
    <t>City of Newport</t>
  </si>
  <si>
    <t>Parks and Conservation</t>
  </si>
  <si>
    <t>Campbell County Fiscal Court Penetration &amp; Vulnerability Testing</t>
  </si>
  <si>
    <t>Department of Homeland Security</t>
  </si>
  <si>
    <t>Campbell - Resurfacing &amp; Partial Sidewalk Replacement on Berry Ave, Taylor Ave, Bonnie Leslie Ave &amp; Wilson RD Blvd in Bellevue</t>
  </si>
  <si>
    <t>Campbell - City of Dayton Riverfront Commons</t>
  </si>
  <si>
    <t>Airport Infrastructure Grants - Clermont County</t>
  </si>
  <si>
    <t>Rural Energy for America Program, Renewable Energy Systems and Energy Efficiency Improvement Support</t>
  </si>
  <si>
    <t>City of Aurora</t>
  </si>
  <si>
    <t>Energizing Rural Communities - E.A.R.T.H.</t>
  </si>
  <si>
    <t>Laurel</t>
  </si>
  <si>
    <t>Environmental Protection Agency</t>
  </si>
  <si>
    <t>Clean Water</t>
  </si>
  <si>
    <t>Groundwork Ohio River Valley</t>
  </si>
  <si>
    <t>Environmental Remediation</t>
  </si>
  <si>
    <t>Southwest Ohio Regional Transit Authority</t>
  </si>
  <si>
    <t>State to Central: Building Better Neighborhoods</t>
  </si>
  <si>
    <t>West Fork Of Mill Creek Lake, OH</t>
  </si>
  <si>
    <t>Corps of Engineers</t>
  </si>
  <si>
    <t>Bus and Bus Facilities Formula Grants - Cincinnati, OH-KY</t>
  </si>
  <si>
    <t>Ohio Persistent Cyber Improvement Ecosystem</t>
  </si>
  <si>
    <t>Cincinnati Public Schools</t>
  </si>
  <si>
    <t>Kroger</t>
  </si>
  <si>
    <t>Brent Spence Bridge Project</t>
  </si>
  <si>
    <t>Western Hills Viaduct Replacement</t>
  </si>
  <si>
    <t>Cincinnati Westwood Northern Boulevard Corridor Plan</t>
  </si>
  <si>
    <t>Blue Ash Comprehensive Safety Plan</t>
  </si>
  <si>
    <t>SYCAMORE TERMINAL COMPANY</t>
  </si>
  <si>
    <t>Clean School Bus Rebate Program</t>
  </si>
  <si>
    <t>Springdale SS4A Action Plan Grant</t>
  </si>
  <si>
    <t>Airport Infrastructure Grants - Cincinnati West</t>
  </si>
  <si>
    <t>Cincinnati</t>
  </si>
  <si>
    <t>Safer Hamilton: Demonstrating Smart Sensing and AI-based Safety Treatment</t>
  </si>
  <si>
    <t>Addyston</t>
  </si>
  <si>
    <t>Ham Sycamore Twp Preemption</t>
  </si>
  <si>
    <t>Cincinnati, GCWW</t>
  </si>
  <si>
    <t>Ham CR 4 1.43 Intersection Impr</t>
  </si>
  <si>
    <t>Ham US 27 3.58</t>
  </si>
  <si>
    <t>Ham SR 561 1.83</t>
  </si>
  <si>
    <t>Hamilton County</t>
  </si>
  <si>
    <t>Ham CR 128/161 Roundabout</t>
  </si>
  <si>
    <t>Ham/War CR 4/CR 1 2.93</t>
  </si>
  <si>
    <t>An Evaluation of East-West Connectivity in Central Hamilton County</t>
  </si>
  <si>
    <t>Ham CR 158/460 2.04/0.54</t>
  </si>
  <si>
    <t>Ham Culverts FY25</t>
  </si>
  <si>
    <t>Cyber Range Enhancement</t>
  </si>
  <si>
    <t>National Competitive Outreach Program Round 1: United Way of Greater Cincinnati*</t>
  </si>
  <si>
    <t>Federal Communications Commission</t>
  </si>
  <si>
    <t>Broadband</t>
  </si>
  <si>
    <t>Ohio Wood Connection Sustainable Capacity Expansion</t>
  </si>
  <si>
    <t>Other</t>
  </si>
  <si>
    <t>National Competitive Outreach Program Round 1: Urban League of Greater Southwestern Ohio*</t>
  </si>
  <si>
    <t>Kerper Development Limited Partnership</t>
  </si>
  <si>
    <t>Department of Housing and Urban Development</t>
  </si>
  <si>
    <t>Buildings</t>
  </si>
  <si>
    <t>Brownfields Multipurpose Grants Program</t>
  </si>
  <si>
    <t>Airport Infrastructure Grants - Cincinnati Municipal/Lunken Field</t>
  </si>
  <si>
    <t>The Transportation Action Plan (TAP) Cincinnati (TAP-C)</t>
  </si>
  <si>
    <t>Terri Manor (Terri Estates)</t>
  </si>
  <si>
    <t>Washington Park</t>
  </si>
  <si>
    <t>University of Cincinnati</t>
  </si>
  <si>
    <t>City of Cincinnati Landslide and Retaining Wall Failure Mitigation</t>
  </si>
  <si>
    <t>Covington, KY Bike &amp; Pedestrian Action Plan</t>
  </si>
  <si>
    <t>Brent Spence Bridge Corridor Project</t>
  </si>
  <si>
    <t>Kenton County Fiscal Court - Governance Implementation &amp; Risk Assessment</t>
  </si>
  <si>
    <t>Kenton County Sanitation District No 1 Cybersecurity Vulnerability Assessment</t>
  </si>
  <si>
    <t>Mason Safety Action Plan</t>
  </si>
  <si>
    <t>Rural Energy for America Program (REAP) - PENDRAGON DEVELOPMENT COMPANY LLC</t>
  </si>
  <si>
    <t>Springsboro Central Greenway Segment B</t>
  </si>
  <si>
    <t>Caesar Creek Lake, OH</t>
  </si>
  <si>
    <t>Rural Energy for America Program (REAP) - BENCO CONSTRUCTION SERVICES LLC</t>
  </si>
  <si>
    <t>Rural Energy for America Program (REAP) - QUANTUM METALS, INC.</t>
  </si>
  <si>
    <t>Airport Infrastructure Grants - Warren County/John Lane Field</t>
  </si>
  <si>
    <t>Industrial Research and Assessment Center Implementation Grants - Eastgate Group Ltd</t>
  </si>
  <si>
    <t>Lebanon SS4A Action Plan Grant</t>
  </si>
  <si>
    <t>FY23 EEI GRAIN DRYER REPLACE</t>
  </si>
  <si>
    <t>Environmental and Climate Justice Block Grants: Environmental Justice Collaborative Problem-Solving (EJCPS) Cooperative Agreement Program - Advocates for Basic Legal Equality, Inc.</t>
  </si>
  <si>
    <t>Total Announced</t>
  </si>
  <si>
    <t>Total Outstanding</t>
  </si>
  <si>
    <t>w/ blanks</t>
  </si>
  <si>
    <t>w/o blanks</t>
  </si>
  <si>
    <t>Impact</t>
  </si>
  <si>
    <t>People Affected</t>
  </si>
  <si>
    <t>Location</t>
  </si>
  <si>
    <t>Details</t>
  </si>
  <si>
    <t>Federal Employees Fired</t>
  </si>
  <si>
    <t>DOT</t>
  </si>
  <si>
    <t>Federal Employees</t>
  </si>
  <si>
    <t>Florence, KY</t>
  </si>
  <si>
    <t>Terminated Lease</t>
  </si>
  <si>
    <t>Railroad Retirement Board</t>
  </si>
  <si>
    <t>Cincinnati, OH</t>
  </si>
  <si>
    <t>Funding frozen/cancelled</t>
  </si>
  <si>
    <t>NIH</t>
  </si>
  <si>
    <t>Datrium LLC</t>
  </si>
  <si>
    <t>Terminated Contract</t>
  </si>
  <si>
    <t>CDC</t>
  </si>
  <si>
    <t>Voice of Your Customer LLC</t>
  </si>
  <si>
    <t>EPA</t>
  </si>
  <si>
    <t>Program Paused/Cancelled</t>
  </si>
  <si>
    <t>Grantee</t>
  </si>
  <si>
    <t>Hamilton County, OH</t>
  </si>
  <si>
    <t>Photochemical Assessment Monitoring Station</t>
  </si>
  <si>
    <t>Bureau of Prisons</t>
  </si>
  <si>
    <t>Scientific and technical consulting services</t>
  </si>
  <si>
    <t>Children's</t>
  </si>
  <si>
    <t>National Archives Centers</t>
  </si>
  <si>
    <t>Fairfield, OH</t>
  </si>
  <si>
    <t>Miami University</t>
  </si>
  <si>
    <t>Oxford, OH</t>
  </si>
  <si>
    <t>DOE</t>
  </si>
  <si>
    <t>Hamilton, OH</t>
  </si>
  <si>
    <t>NKU</t>
  </si>
  <si>
    <t>Highland Heights, KY</t>
  </si>
  <si>
    <t>Small Business Administration</t>
  </si>
  <si>
    <t>Christ Hospital</t>
  </si>
  <si>
    <t>Office of Labor Management Standards</t>
  </si>
  <si>
    <t>SUM of Amount Announced</t>
  </si>
  <si>
    <t>AVERAGE of % Received</t>
  </si>
  <si>
    <t>SUM of Outstanding $</t>
  </si>
  <si>
    <t>Grand Total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</si>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</sst>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4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u/>
      <sz val="10"/>
      <color rgb="FF0000FF"/>
      <name val="Arial"/>
    </font>
  </fonts>
  <fills count="4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FFF00"/>
        <bgColor rgb="FFFFFF00"/>
      </patternFill>
    </fill>
  </fills>
  <borders count="25">
    <border>
      <left/>
      <right/>
      <top/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  <diagonal/>
    </border>
    <border>
      <left style="thin">
        <color rgb="FF284E3F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284E3F"/>
      </right>
      <top style="thin">
        <color rgb="FFF8F9FA"/>
      </top>
      <bottom style="thin">
        <color rgb="FFF8F9FA"/>
      </bottom>
      <diagonal/>
    </border>
    <border>
      <left style="thin">
        <color rgb="FFB6D7A8"/>
      </left>
      <right style="thin">
        <color rgb="FFB6D7A8"/>
      </right>
      <top style="thin">
        <color rgb="FFB6D7A8"/>
      </top>
      <bottom style="thin">
        <color rgb="FFB6D7A8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>
      <left style="thin">
        <color rgb="FFB6D7A8"/>
      </left>
      <right style="thin">
        <color rgb="FFB6D7A8"/>
      </right>
      <top style="thin">
        <color rgb="FFB6D7A8"/>
      </top>
      <bottom style="thin">
        <color rgb="FF284E3F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0" xfId="0" applyFont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0" fontId="2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0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/>
    <xf numFmtId="0" fontId="3" fillId="0" borderId="0" xfId="0" applyFont="1"/>
    <xf numFmtId="164" fontId="2" fillId="0" borderId="7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64" fontId="2" fillId="0" borderId="12" xfId="0" applyNumberFormat="1" applyFont="1" applyBorder="1" applyAlignment="1">
      <alignment vertical="center"/>
    </xf>
    <xf numFmtId="10" fontId="2" fillId="0" borderId="12" xfId="0" applyNumberFormat="1" applyFont="1" applyBorder="1" applyAlignment="1">
      <alignment vertical="center"/>
    </xf>
    <xf numFmtId="164" fontId="2" fillId="2" borderId="13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164" fontId="2" fillId="0" borderId="0" xfId="0" applyNumberFormat="1" applyFont="1"/>
    <xf numFmtId="164" fontId="2" fillId="3" borderId="0" xfId="0" applyNumberFormat="1" applyFont="1" applyFill="1"/>
    <xf numFmtId="0" fontId="2" fillId="3" borderId="0" xfId="0" applyFont="1" applyFill="1"/>
    <xf numFmtId="10" fontId="2" fillId="0" borderId="0" xfId="0" applyNumberFormat="1" applyFont="1"/>
    <xf numFmtId="0" fontId="0" fillId="0" borderId="15" xfId="0" applyBorder="1"/>
    <xf numFmtId="0" fontId="0" fillId="0" borderId="15" xfId="0" pivotButton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5" xfId="0" applyNumberFormat="1" applyBorder="1"/>
    <xf numFmtId="0" fontId="0" fillId="0" borderId="18" xfId="0" applyNumberFormat="1" applyBorder="1"/>
    <xf numFmtId="0" fontId="0" fillId="0" borderId="19" xfId="0" applyNumberFormat="1" applyBorder="1"/>
    <xf numFmtId="0" fontId="0" fillId="0" borderId="20" xfId="0" applyBorder="1"/>
    <xf numFmtId="0" fontId="0" fillId="0" borderId="20" xfId="0" applyNumberFormat="1" applyBorder="1"/>
    <xf numFmtId="0" fontId="0" fillId="0" borderId="0" xfId="0" applyNumberFormat="1"/>
    <xf numFmtId="0" fontId="0" fillId="0" borderId="21" xfId="0" applyNumberFormat="1" applyBorder="1"/>
    <xf numFmtId="0" fontId="0" fillId="0" borderId="22" xfId="0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NumberFormat="1" applyBorder="1"/>
  </cellXfs>
  <cellStyles count="1">
    <cellStyle name="Normal" xfId="0" builtinId="0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Grist Data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Testerman, Amanda" refreshedDate="45772.637896064814" refreshedVersion="8" recordCount="537" xr:uid="{00000000-000A-0000-FFFF-FFFF00000000}">
  <cacheSource type="worksheet">
    <worksheetSource ref="A1:H538" sheet="Grist Data"/>
  </cacheSource>
  <cacheFields count="8">
    <cacheField name="Project" numFmtId="0">
      <sharedItems/>
    </cacheField>
    <cacheField name="Agency" numFmtId="0">
      <sharedItems/>
    </cacheField>
    <cacheField name="Category" numFmtId="0">
      <sharedItems/>
    </cacheField>
    <cacheField name="County" numFmtId="0">
      <sharedItems count="10">
        <s v="Butler"/>
        <s v="Clermont"/>
        <s v="Hamilton"/>
        <s v="Boone"/>
        <s v="Warren"/>
        <s v="Grant"/>
        <s v="Kenton"/>
        <s v="Franklin"/>
        <s v="Campbell"/>
        <s v="Dearborn"/>
      </sharedItems>
    </cacheField>
    <cacheField name="Amount Announced" numFmtId="164">
      <sharedItems containsSemiMixedTypes="0" containsString="0" containsNumber="1" minValue="4752" maxValue="1390000000"/>
    </cacheField>
    <cacheField name="% Received" numFmtId="10">
      <sharedItems containsString="0" containsBlank="1" containsNumber="1" minValue="0" maxValue="1"/>
    </cacheField>
    <cacheField name="Outstanding $" numFmtId="164">
      <sharedItems containsSemiMixedTypes="0" containsString="0" containsNumber="1" minValue="0" maxValue="1390000000"/>
    </cacheField>
    <cacheField name="Funding Sourc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7">
  <r>
    <s v="But US 127 7.48"/>
    <s v="Department of Transportation"/>
    <s v="Transportation"/>
    <x v="0"/>
    <n v="4965134"/>
    <n v="0"/>
    <n v="4965134"/>
    <s v="BIL"/>
  </r>
  <r>
    <s v="D08-TSG-SIGNALS W R/W"/>
    <s v="Department of Transportation"/>
    <s v="Transportation"/>
    <x v="1"/>
    <n v="1364940"/>
    <n v="0"/>
    <n v="1364940"/>
    <s v="BIL"/>
  </r>
  <r>
    <s v="Ham SR 126 11.30"/>
    <s v="Department of Transportation"/>
    <s v="Transportation"/>
    <x v="2"/>
    <n v="2111616"/>
    <n v="0"/>
    <n v="2111616"/>
    <s v="BIL"/>
  </r>
  <r>
    <s v="Ham IR 74 8.38/9.11"/>
    <s v="Department of Transportation"/>
    <s v="Transportation"/>
    <x v="2"/>
    <n v="3591990"/>
    <n v="0"/>
    <n v="3591990"/>
    <s v="BIL"/>
  </r>
  <r>
    <s v="Ham IR 275 13.90"/>
    <s v="Department of Transportation"/>
    <s v="Transportation"/>
    <x v="2"/>
    <n v="3892660"/>
    <n v="0"/>
    <n v="3892660"/>
    <s v="BIL"/>
  </r>
  <r>
    <s v="Ham IR 74 13.35"/>
    <s v="Department of Transportation"/>
    <s v="Transportation"/>
    <x v="2"/>
    <n v="5086755"/>
    <n v="1E-3"/>
    <n v="5081668.2450000001"/>
    <s v="BIL"/>
  </r>
  <r>
    <s v="D08 Signs FY2024"/>
    <s v="Department of Transportation"/>
    <s v="Transportation"/>
    <x v="2"/>
    <n v="635560"/>
    <n v="1E-3"/>
    <n v="634924.43999999994"/>
    <s v="BIL"/>
  </r>
  <r>
    <s v="D08 Signs FY2024"/>
    <s v="Department of Transportation"/>
    <s v="Transportation"/>
    <x v="2"/>
    <n v="110870"/>
    <n v="1E-3"/>
    <n v="110759.13"/>
    <s v="BIL"/>
  </r>
  <r>
    <s v="Boone Co. | Improve Multi-Modal Mobility East of Cvg"/>
    <s v="Department of Transportation"/>
    <s v="Transportation"/>
    <x v="3"/>
    <n v="1000000"/>
    <n v="4.0000000000000001E-3"/>
    <n v="996000"/>
    <s v="BIL"/>
  </r>
  <r>
    <s v="But SR 4/129 9.30/2.30"/>
    <s v="Department of Transportation"/>
    <s v="Transportation"/>
    <x v="0"/>
    <n v="163320"/>
    <n v="4.0000000000000001E-3"/>
    <n v="162666.72"/>
    <s v="BIL"/>
  </r>
  <r>
    <s v="Ham US 50 33.70"/>
    <s v="Department of Transportation"/>
    <s v="Transportation"/>
    <x v="2"/>
    <n v="314840"/>
    <n v="4.0000000000000001E-3"/>
    <n v="313580.64"/>
    <s v="BIL"/>
  </r>
  <r>
    <s v="War SR 123 29.40 Community Park"/>
    <s v="Department of Transportation"/>
    <s v="Transportation"/>
    <x v="4"/>
    <n v="542193"/>
    <n v="4.0000000000000001E-3"/>
    <n v="540024.228"/>
    <s v="BIL"/>
  </r>
  <r>
    <s v="War US 42/SR 63 10.62/5.26"/>
    <s v="Department of Transportation"/>
    <s v="Transportation"/>
    <x v="4"/>
    <n v="1897515"/>
    <n v="4.0000000000000001E-3"/>
    <n v="1889924.94"/>
    <s v="BIL"/>
  </r>
  <r>
    <s v="BIL: Issue Funding For Site Survey, Design, and Installation of Outdoor EG With Subbase Tank and Erms at Covington, KY (Cjn) Als, Jcn: 1503033"/>
    <s v="Department of Transportation"/>
    <s v="Transportation"/>
    <x v="3"/>
    <n v="385708.5"/>
    <n v="7.0000000000000001E-3"/>
    <n v="383008.5405"/>
    <s v="BIL"/>
  </r>
  <r>
    <s v="D08-SIGNS-FY2023"/>
    <s v="Department of Transportation"/>
    <s v="Transportation"/>
    <x v="2"/>
    <n v="236140"/>
    <n v="8.0000000000000002E-3"/>
    <n v="234250.88"/>
    <s v="BIL"/>
  </r>
  <r>
    <s v="But Kenworth Ave Csx"/>
    <s v="Department of Transportation"/>
    <s v="Transportation"/>
    <x v="0"/>
    <n v="425000"/>
    <n v="8.9999999999999993E-3"/>
    <n v="421175"/>
    <s v="BIL"/>
  </r>
  <r>
    <s v="War/Mot-75-11.56/0.00"/>
    <s v="Department of Transportation"/>
    <s v="Transportation"/>
    <x v="4"/>
    <n v="1387051"/>
    <n v="1.4E-2"/>
    <n v="1367632.2860000001"/>
    <s v="BIL"/>
  </r>
  <r>
    <s v="D08 Bridge Maintenance FY2024"/>
    <s v="Department of Transportation"/>
    <s v="Transportation"/>
    <x v="2"/>
    <n v="368595.8"/>
    <n v="1.6E-2"/>
    <n v="362698.2672"/>
    <s v="BIL"/>
  </r>
  <r>
    <s v="Ham IR 75 8.91 Pump Station &amp;Cso"/>
    <s v="Department of Transportation"/>
    <s v="Transportation"/>
    <x v="2"/>
    <n v="8890402"/>
    <n v="1.9E-2"/>
    <n v="8721484.3619999997"/>
    <s v="BIL"/>
  </r>
  <r>
    <s v="Grant Co; Mill and Intermediate Overlay to Address Pavement Conditions"/>
    <s v="Department of Transportation"/>
    <s v="Transportation"/>
    <x v="5"/>
    <n v="2041680"/>
    <n v="2.3E-2"/>
    <n v="1994721.36"/>
    <s v="BIL"/>
  </r>
  <r>
    <s v="D08 Bridge/Wall Repairs"/>
    <s v="Department of Transportation"/>
    <s v="Transportation"/>
    <x v="1"/>
    <n v="819416"/>
    <n v="2.8000000000000001E-2"/>
    <n v="796472.35199999996"/>
    <s v="BIL"/>
  </r>
  <r>
    <s v="Boone Co. | KY 18 Super Street"/>
    <s v="Department of Transportation"/>
    <s v="Transportation"/>
    <x v="3"/>
    <n v="5012000"/>
    <n v="2.9000000000000001E-2"/>
    <n v="4866652"/>
    <s v="BIL"/>
  </r>
  <r>
    <s v="But CR 81 2.71 Trenton Franklin"/>
    <s v="Department of Transportation"/>
    <s v="Transportation"/>
    <x v="0"/>
    <n v="750433.2"/>
    <n v="2.9000000000000001E-2"/>
    <n v="728670.6372"/>
    <s v="BIL"/>
  </r>
  <r>
    <s v="BIL Funding For Site Survey, Design, EG Installation and Lpgbs For Covington, KY "/>
    <s v="Department of Transportation"/>
    <s v="Transportation"/>
    <x v="6"/>
    <n v="313582.40000000002"/>
    <n v="2.9000000000000001E-2"/>
    <n v="304488.51040000003"/>
    <s v="BIL"/>
  </r>
  <r>
    <s v="D08 Bridge Maintenance FY2024"/>
    <s v="Department of Transportation"/>
    <s v="Transportation"/>
    <x v="2"/>
    <n v="324477"/>
    <n v="3.3000000000000002E-2"/>
    <n v="313769.25900000002"/>
    <s v="BIL"/>
  </r>
  <r>
    <s v="War SR 48 24.63"/>
    <s v="Department of Transportation"/>
    <s v="Transportation"/>
    <x v="4"/>
    <n v="373333"/>
    <n v="3.3000000000000002E-2"/>
    <n v="361013.011"/>
    <s v="BIL"/>
  </r>
  <r>
    <s v="Ham IR 75 7.85, Phase 8 of the Mill Creek Expressway Project. Project Will Widen For Additional Through Lanes,"/>
    <s v="Department of Transportation"/>
    <s v="Transportation"/>
    <x v="2"/>
    <n v="51927859"/>
    <n v="4.7E-2"/>
    <n v="49487249.626999997"/>
    <s v="BIL"/>
  </r>
  <r>
    <s v="Ham Oki Sfy 2025 Rideshare"/>
    <s v="Department of Transportation"/>
    <s v="Transportation"/>
    <x v="2"/>
    <n v="167327"/>
    <n v="5.1999999999999998E-2"/>
    <n v="158625.99600000001"/>
    <s v="BIL"/>
  </r>
  <r>
    <s v="Ham Miami Ave Iory"/>
    <s v="Department of Transportation"/>
    <s v="Transportation"/>
    <x v="2"/>
    <n v="158679"/>
    <n v="6.4000000000000001E-2"/>
    <n v="148523.54399999999"/>
    <s v="BIL"/>
  </r>
  <r>
    <s v="Cle US 50/SR 132 7.68/15.85"/>
    <s v="Department of Transportation"/>
    <s v="Transportation"/>
    <x v="1"/>
    <n v="875240"/>
    <n v="6.8000000000000005E-2"/>
    <n v="815723.67999999993"/>
    <s v="BIL"/>
  </r>
  <r>
    <s v="War Snider RD Iory"/>
    <s v="Department of Transportation"/>
    <s v="Transportation"/>
    <x v="4"/>
    <n v="313000"/>
    <n v="6.9000000000000006E-2"/>
    <n v="291403"/>
    <s v="BIL"/>
  </r>
  <r>
    <s v="SR46, Intersect. Improv. W/ New Signals, Intersection of Huntersville RD in Batesville, Franklin County, T-45005"/>
    <s v="Department of Transportation"/>
    <s v="Transportation"/>
    <x v="7"/>
    <n v="289555"/>
    <n v="7.3999999999999996E-2"/>
    <n v="268127.93"/>
    <s v="BIL"/>
  </r>
  <r>
    <s v="SR1, Bridge Replacement, 01.12 Mile N of SR 101 at Butlers Run, Franklin County, B-40432"/>
    <s v="Department of Transportation"/>
    <s v="Transportation"/>
    <x v="7"/>
    <n v="175440"/>
    <n v="0.09"/>
    <n v="159650.4"/>
    <s v="BIL"/>
  </r>
  <r>
    <s v="War SR 741 1.44"/>
    <s v="Department of Transportation"/>
    <s v="Transportation"/>
    <x v="4"/>
    <n v="300000"/>
    <n v="0.09"/>
    <n v="273000"/>
    <s v="BIL"/>
  </r>
  <r>
    <s v="Grant Co. | KY 491 Bridge Replacement"/>
    <s v="Department of Transportation"/>
    <s v="Transportation"/>
    <x v="5"/>
    <n v="93656"/>
    <n v="0.10199999999999999"/>
    <n v="84103.088000000003"/>
    <s v="BIL"/>
  </r>
  <r>
    <s v="Ham IR 74 11.16"/>
    <s v="Department of Transportation"/>
    <s v="Transportation"/>
    <x v="2"/>
    <n v="8922612"/>
    <n v="0.104"/>
    <n v="7994660.352"/>
    <s v="BIL"/>
  </r>
  <r>
    <s v="BIL Funding For Site Survey, Design, and EG Installation at Covington, KY (Cvgd) Tdwr Jcn: 22001349"/>
    <s v="Department of Transportation"/>
    <s v="Transportation"/>
    <x v="6"/>
    <n v="228756.7"/>
    <n v="0.123"/>
    <n v="200619.62590000001"/>
    <s v="BIL"/>
  </r>
  <r>
    <s v="Ham IR 275 34.18"/>
    <s v="Department of Transportation"/>
    <s v="Transportation"/>
    <x v="2"/>
    <n v="114314.7"/>
    <n v="0.13300000000000001"/>
    <n v="99110.844899999996"/>
    <s v="BIL"/>
  </r>
  <r>
    <s v="Ham Whv New Viaduct Construction"/>
    <s v="Department of Transportation"/>
    <s v="Transportation"/>
    <x v="2"/>
    <n v="18935483"/>
    <n v="0.14499999999999999"/>
    <n v="16189837.965"/>
    <s v="BIL"/>
  </r>
  <r>
    <s v="Campbell Co. | New Connector RD from KY 9 to S. of John'S Hill Rd."/>
    <s v="Department of Transportation"/>
    <s v="Transportation"/>
    <x v="8"/>
    <n v="200000"/>
    <n v="0.14599999999999999"/>
    <n v="170800"/>
    <s v="BIL"/>
  </r>
  <r>
    <s v="Ham Banks Vms Phase 3"/>
    <s v="Department of Transportation"/>
    <s v="Transportation"/>
    <x v="2"/>
    <n v="1291503"/>
    <n v="0.154"/>
    <n v="1092611.5379999999"/>
    <s v="BIL"/>
  </r>
  <r>
    <s v="But North Hamilton Crossing"/>
    <s v="Department of Transportation"/>
    <s v="Transportation"/>
    <x v="0"/>
    <n v="400000"/>
    <n v="0.16500000000000001"/>
    <n v="334000"/>
    <s v="BIL"/>
  </r>
  <r>
    <s v="But TR 99 0.50 S. Gilmore Road"/>
    <s v="Department of Transportation"/>
    <s v="Transportation"/>
    <x v="0"/>
    <n v="2703586"/>
    <n v="0.17699999999999999"/>
    <n v="2225051.2779999999"/>
    <s v="BIL"/>
  </r>
  <r>
    <s v="Ham IR 75 1.95"/>
    <s v="Department of Transportation"/>
    <s v="Transportation"/>
    <x v="2"/>
    <n v="9249968"/>
    <n v="0.186"/>
    <n v="7529473.9519999996"/>
    <s v="BIL"/>
  </r>
  <r>
    <s v="Cle Culverts FY25"/>
    <s v="Department of Transportation"/>
    <s v="Transportation"/>
    <x v="1"/>
    <n v="100536"/>
    <n v="0.19500000000000001"/>
    <n v="80931.48"/>
    <s v="BIL"/>
  </r>
  <r>
    <s v="Ham CR 614 1.39 Northland Blvd"/>
    <s v="Department of Transportation"/>
    <s v="Transportation"/>
    <x v="2"/>
    <n v="5875044"/>
    <n v="0.20599999999999999"/>
    <n v="4664784.9359999998"/>
    <s v="BIL"/>
  </r>
  <r>
    <s v="Ham US 52 35.89"/>
    <s v="Department of Transportation"/>
    <s v="Transportation"/>
    <x v="2"/>
    <n v="810000"/>
    <n v="0.215"/>
    <n v="635850"/>
    <s v="BIL"/>
  </r>
  <r>
    <s v="Boone, Kenton,Campbell -Land Use Planning, Fiscal Impact Analysis, Regional Clean Air Program &amp; Rideshare Program Activities in the Oki Upwp FY25"/>
    <s v="Department of Transportation"/>
    <s v="Transportation"/>
    <x v="6"/>
    <n v="223700"/>
    <n v="0.22500000000000001"/>
    <n v="173367.5"/>
    <s v="BIL"/>
  </r>
  <r>
    <s v="Ham Oki FY 2025 Clean Air Progra"/>
    <s v="Department of Transportation"/>
    <s v="Transportation"/>
    <x v="2"/>
    <n v="156423"/>
    <n v="0.23"/>
    <n v="120445.70999999999"/>
    <s v="BIL"/>
  </r>
  <r>
    <s v="Cle Culverts FY25"/>
    <s v="Department of Transportation"/>
    <s v="Transportation"/>
    <x v="1"/>
    <n v="139696"/>
    <n v="0.252"/>
    <n v="104492.60800000001"/>
    <s v="BIL"/>
  </r>
  <r>
    <s v="War CR 38 1.15"/>
    <s v="Department of Transportation"/>
    <s v="Transportation"/>
    <x v="4"/>
    <n v="141604"/>
    <n v="0.252"/>
    <n v="105919.792"/>
    <s v="BIL"/>
  </r>
  <r>
    <s v="Kenton Co. | KY 536 Reconstruction"/>
    <s v="Department of Transportation"/>
    <s v="Transportation"/>
    <x v="6"/>
    <n v="1000000"/>
    <n v="0.25700000000000001"/>
    <n v="743000"/>
    <s v="BIL"/>
  </r>
  <r>
    <s v="Ham IR 75 10.40"/>
    <s v="Department of Transportation"/>
    <s v="Transportation"/>
    <x v="2"/>
    <n v="2630000"/>
    <n v="0.28100000000000003"/>
    <n v="1890970"/>
    <s v="BIL"/>
  </r>
  <r>
    <s v="Kenton Co. | KY 17 Improvement"/>
    <s v="Department of Transportation"/>
    <s v="Transportation"/>
    <x v="6"/>
    <n v="139500"/>
    <n v="0.28299999999999997"/>
    <n v="100021.5"/>
    <s v="BIL"/>
  </r>
  <r>
    <s v="Ham Various Guardrail FY 24"/>
    <s v="Department of Transportation"/>
    <s v="Transportation"/>
    <x v="2"/>
    <n v="292369.09999999998"/>
    <n v="0.28599999999999998"/>
    <n v="208751.53739999997"/>
    <s v="BIL"/>
  </r>
  <r>
    <s v="Ham Vine St. NS"/>
    <s v="Department of Transportation"/>
    <s v="Transportation"/>
    <x v="2"/>
    <n v="575803"/>
    <n v="0.30399999999999999"/>
    <n v="400758.88800000004"/>
    <s v="BIL"/>
  </r>
  <r>
    <s v="But SR 4 9.28"/>
    <s v="Department of Transportation"/>
    <s v="Transportation"/>
    <x v="0"/>
    <n v="15322570"/>
    <n v="0.313"/>
    <n v="10526605.59"/>
    <s v="BIL"/>
  </r>
  <r>
    <s v="US52, Slide Correction, 1.4 Miles West of the Junction With SR 46, Dearborn County, R-43371"/>
    <s v="Department of Transportation"/>
    <s v="Resilience"/>
    <x v="9"/>
    <n v="242000"/>
    <n v="0.32600000000000001"/>
    <n v="163108"/>
    <s v="BIL"/>
  </r>
  <r>
    <s v="Kenton- Improvements Along 7TH Street"/>
    <s v="Department of Transportation"/>
    <s v="Transportation"/>
    <x v="6"/>
    <n v="2462902"/>
    <n v="0.34599999999999997"/>
    <n v="1610737.9080000001"/>
    <s v="BIL"/>
  </r>
  <r>
    <s v="Cle 32-2.33"/>
    <s v="Department of Transportation"/>
    <s v="Transportation"/>
    <x v="1"/>
    <n v="7608056"/>
    <n v="0.35"/>
    <n v="4945236.4000000004"/>
    <s v="BIL"/>
  </r>
  <r>
    <s v="War SR 73 14.58/14.62"/>
    <s v="Department of Transportation"/>
    <s v="Transportation"/>
    <x v="4"/>
    <n v="229569.1"/>
    <n v="0.35499999999999998"/>
    <n v="148072.06950000001"/>
    <s v="BIL"/>
  </r>
  <r>
    <s v="Kenton - Improvements Along Madison Avenue"/>
    <s v="Department of Transportation"/>
    <s v="Transportation"/>
    <x v="6"/>
    <n v="2139540"/>
    <n v="0.35599999999999998"/>
    <n v="1377863.76"/>
    <s v="BIL"/>
  </r>
  <r>
    <s v="Boone - Left and Right Turn Lanes on Petersburg Road (Ky-20) EB and WB at Aviation Blvd, Adding Crosswalk, &amp; Adding Bus Shelter"/>
    <s v="Department of Transportation"/>
    <s v="Transportation"/>
    <x v="3"/>
    <n v="129200"/>
    <n v="0.35799999999999998"/>
    <n v="82946.399999999994"/>
    <s v="BIL"/>
  </r>
  <r>
    <s v="War SR 63 0.83"/>
    <s v="Department of Transportation"/>
    <s v="Transportation"/>
    <x v="4"/>
    <n v="10031561"/>
    <n v="0.36599999999999999"/>
    <n v="6360009.6740000006"/>
    <s v="BIL"/>
  </r>
  <r>
    <s v="Brent Spence Bridge Replacement - PE and Environmental Studies."/>
    <s v="Department of Transportation"/>
    <s v="Transportation"/>
    <x v="6"/>
    <n v="4000000"/>
    <n v="0.371"/>
    <n v="2516000"/>
    <s v="BIL"/>
  </r>
  <r>
    <s v="Ham CR 457 16.34 Pt. 1"/>
    <s v="Department of Transportation"/>
    <s v="Transportation"/>
    <x v="2"/>
    <n v="515719.9"/>
    <n v="0.379"/>
    <n v="320262.05790000001"/>
    <s v="BIL"/>
  </r>
  <r>
    <s v="SR101, Slide Correction, SR 101 1.62 MI North of SR 1, Franklin County, R-43760"/>
    <s v="Department of Transportation"/>
    <s v="Resilience"/>
    <x v="7"/>
    <n v="309520"/>
    <n v="0.38100000000000001"/>
    <n v="191592.88"/>
    <s v="BIL"/>
  </r>
  <r>
    <s v="US50, Intersect. Improv. W/ Added Turn Lanes, Intersection of US 50 and State Line Road in Greendale, Dearborn County, R-35352"/>
    <s v="Department of Transportation"/>
    <s v="Transportation"/>
    <x v="9"/>
    <n v="2550671"/>
    <n v="0.38100000000000001"/>
    <n v="1578865.3489999999"/>
    <s v="BIL"/>
  </r>
  <r>
    <s v="Ham Oki 25 Reg Trans Plng - LU"/>
    <s v="Department of Transportation"/>
    <s v="Transportation"/>
    <x v="2"/>
    <n v="473028"/>
    <n v="0.38200000000000001"/>
    <n v="292331.304"/>
    <s v="BIL"/>
  </r>
  <r>
    <s v="Ham Whv Eastern Approach"/>
    <s v="Department of Transportation"/>
    <s v="Transportation"/>
    <x v="2"/>
    <n v="6340000"/>
    <n v="0.38200000000000001"/>
    <n v="3918120"/>
    <s v="BIL"/>
  </r>
  <r>
    <s v="Ham US 50 8.43 Thornton Ave"/>
    <s v="Department of Transportation"/>
    <s v="Transportation"/>
    <x v="2"/>
    <n v="1015806"/>
    <n v="0.38500000000000001"/>
    <n v="624720.68999999994"/>
    <s v="BIL"/>
  </r>
  <r>
    <s v="SR252, Slide Correction, 0.9 Miles East of the Intersection With US 52, Franklin County, R-43365"/>
    <s v="Department of Transportation"/>
    <s v="Resilience"/>
    <x v="7"/>
    <n v="343200"/>
    <n v="0.38800000000000001"/>
    <n v="210038.39999999999"/>
    <s v="BIL"/>
  </r>
  <r>
    <s v="Ham US 22/SR 3 9.66 Silverton"/>
    <s v="Department of Transportation"/>
    <s v="Transportation"/>
    <x v="2"/>
    <n v="220000"/>
    <n v="0.39500000000000002"/>
    <n v="133100"/>
    <s v="BIL"/>
  </r>
  <r>
    <s v="Ham SR 4 7.00 Sidewalk"/>
    <s v="Department of Transportation"/>
    <s v="Transportation"/>
    <x v="2"/>
    <n v="359623.8"/>
    <n v="0.39800000000000002"/>
    <n v="216493.52759999997"/>
    <s v="BIL"/>
  </r>
  <r>
    <s v="Grant Co. | Replace Bridge @ Rr, New Connection"/>
    <s v="Department of Transportation"/>
    <s v="Transportation"/>
    <x v="5"/>
    <n v="375000"/>
    <n v="0.41099999999999998"/>
    <n v="220875"/>
    <s v="BIL"/>
  </r>
  <r>
    <s v="To Fully Fund the Fabrication of One Large Mobile Air Traffic Control Tower (Lmatct) Loc Id# Q02. Jcn 22002676 &amp; Jcn 18066738"/>
    <s v="Department of Transportation"/>
    <s v="Transportation"/>
    <x v="1"/>
    <n v="3972315"/>
    <n v="0.41399999999999998"/>
    <n v="2327776.59"/>
    <s v="BIL"/>
  </r>
  <r>
    <s v="Ham US 27 10.18 Sidewalks"/>
    <s v="Department of Transportation"/>
    <s v="Transportation"/>
    <x v="2"/>
    <n v="422618"/>
    <n v="0.42599999999999999"/>
    <n v="242582.73200000002"/>
    <s v="BIL"/>
  </r>
  <r>
    <s v="But Maple Ave NS"/>
    <s v="Department of Transportation"/>
    <s v="Transportation"/>
    <x v="0"/>
    <n v="102000"/>
    <n v="0.434"/>
    <n v="57732"/>
    <s v="BIL"/>
  </r>
  <r>
    <s v="Grant-Ky 1560 Hsip"/>
    <s v="Department of Transportation"/>
    <s v="Transportation"/>
    <x v="5"/>
    <n v="208000"/>
    <n v="0.45900000000000002"/>
    <n v="112528"/>
    <s v="BIL"/>
  </r>
  <r>
    <s v="Cle US 50/SR 132 Intersections"/>
    <s v="Department of Transportation"/>
    <s v="Transportation"/>
    <x v="1"/>
    <n v="594468.80000000005"/>
    <n v="0.46700000000000003"/>
    <n v="316851.87040000001"/>
    <s v="BIL"/>
  </r>
  <r>
    <s v="Ham US 50 29.00"/>
    <s v="Department of Transportation"/>
    <s v="Transportation"/>
    <x v="2"/>
    <n v="3611256"/>
    <n v="0.48599999999999999"/>
    <n v="1856185.584"/>
    <s v="BIL"/>
  </r>
  <r>
    <s v="Ham SR 125 1.80 Lmst Ext"/>
    <s v="Department of Transportation"/>
    <s v="Transportation"/>
    <x v="2"/>
    <n v="112463.2"/>
    <n v="0.48799999999999999"/>
    <n v="57581.1584"/>
    <s v="BIL"/>
  </r>
  <r>
    <s v="Oki Sfy 2024 Air Quality Program"/>
    <s v="Department of Transportation"/>
    <s v="Transportation"/>
    <x v="2"/>
    <n v="193648"/>
    <n v="0.48899999999999999"/>
    <n v="98954.127999999997"/>
    <s v="BIL"/>
  </r>
  <r>
    <s v="But SR 4 23.17"/>
    <s v="Department of Transportation"/>
    <s v="Transportation"/>
    <x v="0"/>
    <n v="1537952"/>
    <n v="0.49399999999999999"/>
    <n v="778203.71200000006"/>
    <s v="BIL"/>
  </r>
  <r>
    <s v="Ham/But SR 128 10.75/0.00"/>
    <s v="Department of Transportation"/>
    <s v="Resilience"/>
    <x v="0"/>
    <n v="490912"/>
    <n v="0.51200000000000001"/>
    <n v="239565.05599999998"/>
    <s v="BIL"/>
  </r>
  <r>
    <s v="But IR 75 8.50"/>
    <s v="Department of Transportation"/>
    <s v="Transportation"/>
    <x v="0"/>
    <n v="990000"/>
    <n v="0.51700000000000002"/>
    <n v="478170"/>
    <s v="BIL"/>
  </r>
  <r>
    <s v="D08-TSG Signals W R/W"/>
    <s v="Department of Transportation"/>
    <s v="Transportation"/>
    <x v="2"/>
    <n v="190000"/>
    <n v="0.52100000000000002"/>
    <n v="91010"/>
    <s v="BIL"/>
  </r>
  <r>
    <s v="But SR 732 6.35"/>
    <s v="Department of Transportation"/>
    <s v="Transportation"/>
    <x v="0"/>
    <n v="400000"/>
    <n v="0.52300000000000002"/>
    <n v="190800"/>
    <s v="BIL"/>
  </r>
  <r>
    <s v="Cle SR 28 1.76"/>
    <s v="Department of Transportation"/>
    <s v="Transportation"/>
    <x v="1"/>
    <n v="107421.3"/>
    <n v="0.53"/>
    <n v="50488.010999999999"/>
    <s v="BIL"/>
  </r>
  <r>
    <s v="US52, Slide Correction, 2.32 Miles South of SR 252, Franklin County, R-43366"/>
    <s v="Department of Transportation"/>
    <s v="Resilience"/>
    <x v="7"/>
    <n v="299360"/>
    <n v="0.53100000000000003"/>
    <n v="140399.84"/>
    <s v="BIL"/>
  </r>
  <r>
    <s v="Ham CR 266 16.31 Kemper RD"/>
    <s v="Department of Transportation"/>
    <s v="Transportation"/>
    <x v="2"/>
    <n v="130000"/>
    <n v="0.54"/>
    <n v="59800"/>
    <s v="BIL"/>
  </r>
  <r>
    <s v="Boone - Pe, Environmental, and Design Engineering For A Left Turn Lane on SB Camp Ernst RD at Longbranch Road"/>
    <s v="Department of Transportation"/>
    <s v="Transportation"/>
    <x v="3"/>
    <n v="153303"/>
    <n v="0.55700000000000005"/>
    <n v="67913.228999999992"/>
    <s v="BIL"/>
  </r>
  <r>
    <s v="ST7861, New Road Construction, Water Street from SR 229 to St. Mary'S Road, Franklin County, R-44277"/>
    <s v="Department of Transportation"/>
    <s v="Transportation"/>
    <x v="7"/>
    <n v="385356"/>
    <n v="0.56299999999999994"/>
    <n v="168400.57200000001"/>
    <s v="BIL"/>
  </r>
  <r>
    <s v="Vavari, Traffic Signals Modernization, Various Intersections in Franklin County, Franklin County, T-43826"/>
    <s v="Department of Transportation"/>
    <s v="Transportation"/>
    <x v="7"/>
    <n v="851548"/>
    <n v="0.57499999999999996"/>
    <n v="361907.9"/>
    <s v="BIL"/>
  </r>
  <r>
    <s v="Ham Chickering Ave Csx"/>
    <s v="Department of Transportation"/>
    <s v="Transportation"/>
    <x v="2"/>
    <n v="352700.4"/>
    <n v="0.57799999999999996"/>
    <n v="148839.56880000004"/>
    <s v="BIL"/>
  </r>
  <r>
    <s v="Boone - I -75"/>
    <s v="Department of Transportation"/>
    <s v="Transportation"/>
    <x v="3"/>
    <n v="800000"/>
    <n v="0.58699999999999997"/>
    <n v="330400"/>
    <s v="BIL"/>
  </r>
  <r>
    <s v="But TR 207 Decamp RD Csx"/>
    <s v="Department of Transportation"/>
    <s v="Transportation"/>
    <x v="0"/>
    <n v="193265"/>
    <n v="0.59299999999999997"/>
    <n v="78658.85500000001"/>
    <s v="BIL"/>
  </r>
  <r>
    <s v="Ham CR 266 14.97 Kemper RD"/>
    <s v="Department of Transportation"/>
    <s v="Transportation"/>
    <x v="2"/>
    <n v="127525.5"/>
    <n v="0.59299999999999997"/>
    <n v="51902.878500000006"/>
    <s v="BIL"/>
  </r>
  <r>
    <s v="But Oxford Area Trail Phase 3"/>
    <s v="Department of Transportation"/>
    <s v="Transportation"/>
    <x v="0"/>
    <n v="750000"/>
    <n v="0.59699999999999998"/>
    <n v="302250"/>
    <s v="BIL"/>
  </r>
  <r>
    <s v="Kenton/Campbell Cos. | KY 8 Bridge Over Licking River"/>
    <s v="Department of Transportation"/>
    <s v="Transportation"/>
    <x v="6"/>
    <n v="7348262"/>
    <n v="0.60699999999999998"/>
    <n v="2887866.966"/>
    <s v="BIL"/>
  </r>
  <r>
    <s v="BUT-122-2.70"/>
    <s v="Department of Transportation"/>
    <s v="Transportation"/>
    <x v="0"/>
    <n v="185500"/>
    <n v="0.61"/>
    <n v="72345"/>
    <s v="BIL"/>
  </r>
  <r>
    <s v="But US 27 1.85"/>
    <s v="Department of Transportation"/>
    <s v="Transportation"/>
    <x v="0"/>
    <n v="395248.8"/>
    <n v="0.61499999999999999"/>
    <n v="152170.788"/>
    <s v="BIL"/>
  </r>
  <r>
    <s v="Boone Co. | KY 237 Access Improvement"/>
    <s v="Department of Transportation"/>
    <s v="Transportation"/>
    <x v="3"/>
    <n v="200000"/>
    <n v="0.61599999999999999"/>
    <n v="76800"/>
    <s v="BIL"/>
  </r>
  <r>
    <s v="Ham Oki Sfy 2024 Rideshare"/>
    <s v="Department of Transportation"/>
    <s v="Transportation"/>
    <x v="2"/>
    <n v="165823"/>
    <n v="0.623"/>
    <n v="62515.270999999993"/>
    <s v="BIL"/>
  </r>
  <r>
    <s v="But TR 228 Hussey RD Csx"/>
    <s v="Department of Transportation"/>
    <s v="Transportation"/>
    <x v="0"/>
    <n v="218333.4"/>
    <n v="0.625"/>
    <n v="81875.024999999994"/>
    <s v="BIL"/>
  </r>
  <r>
    <s v="But Hamilton Beltline Sup PH 3"/>
    <s v="Department of Transportation"/>
    <s v="Transportation"/>
    <x v="0"/>
    <n v="792000"/>
    <n v="0.629"/>
    <n v="293832"/>
    <s v="BIL"/>
  </r>
  <r>
    <s v="Ham Madeira Srts 2023"/>
    <s v="Department of Transportation"/>
    <s v="Transportation"/>
    <x v="2"/>
    <n v="115545"/>
    <n v="0.63100000000000001"/>
    <n v="42636.104999999996"/>
    <s v="BIL"/>
  </r>
  <r>
    <s v="SR1, Slide Correction, 0.3 Miles North of SR 101, Franklin County, R-43367"/>
    <s v="Department of Transportation"/>
    <s v="Resilience"/>
    <x v="7"/>
    <n v="297360"/>
    <n v="0.63400000000000001"/>
    <n v="108833.76000000001"/>
    <s v="BIL"/>
  </r>
  <r>
    <s v="US50, Intersect. Improv. W/ Added Turn Lanes, at the Intersection of Front Street in Dillsboro, Dearborn County, R-41520"/>
    <s v="Department of Transportation"/>
    <s v="Transportation"/>
    <x v="9"/>
    <n v="536405"/>
    <n v="0.63800000000000001"/>
    <n v="194178.61"/>
    <s v="BIL"/>
  </r>
  <r>
    <s v="Ham Colbank RD"/>
    <s v="Department of Transportation"/>
    <s v="Transportation"/>
    <x v="2"/>
    <n v="202678.39999999999"/>
    <n v="0.64300000000000002"/>
    <n v="72356.188799999989"/>
    <s v="BIL"/>
  </r>
  <r>
    <s v="Cle 32-2.33"/>
    <s v="Department of Transportation"/>
    <s v="Transportation"/>
    <x v="1"/>
    <n v="5400000"/>
    <n v="0.65400000000000003"/>
    <n v="1868400"/>
    <s v="BIL"/>
  </r>
  <r>
    <s v="D08 BI FY2023/2024 (A)"/>
    <s v="Department of Transportation"/>
    <s v="Transportation"/>
    <x v="2"/>
    <n v="440000"/>
    <n v="0.67100000000000004"/>
    <n v="144760"/>
    <s v="BIL"/>
  </r>
  <r>
    <s v="Ham Kirby Sidewalks"/>
    <s v="Department of Transportation"/>
    <s v="Transportation"/>
    <x v="2"/>
    <n v="365000"/>
    <n v="0.69"/>
    <n v="113150.00000000003"/>
    <s v="BIL"/>
  </r>
  <r>
    <s v="Kenton Co. | KY 536 Improve Safety and Reduce Congestion"/>
    <s v="Department of Transportation"/>
    <s v="Transportation"/>
    <x v="6"/>
    <n v="7784091"/>
    <n v="0.69299999999999995"/>
    <n v="2389715.9370000008"/>
    <s v="BIL"/>
  </r>
  <r>
    <s v="Kenton Co. | I-275 Pavement Rehab"/>
    <s v="Department of Transportation"/>
    <s v="Transportation"/>
    <x v="6"/>
    <n v="9444375"/>
    <n v="0.69499999999999995"/>
    <n v="2880534.375"/>
    <s v="BIL"/>
  </r>
  <r>
    <s v="Ham Camargo RD Iory"/>
    <s v="Department of Transportation"/>
    <s v="Transportation"/>
    <x v="2"/>
    <n v="153758"/>
    <n v="0.69699999999999995"/>
    <n v="46588.674000000014"/>
    <s v="BIL"/>
  </r>
  <r>
    <s v="Cle Ham Culverts FY24"/>
    <s v="Department of Transportation"/>
    <s v="Transportation"/>
    <x v="1"/>
    <n v="346600"/>
    <n v="0.69799999999999995"/>
    <n v="104673.20000000001"/>
    <s v="BIL"/>
  </r>
  <r>
    <s v="But TR 50 Stout RD Csx"/>
    <s v="Department of Transportation"/>
    <s v="Transportation"/>
    <x v="0"/>
    <n v="363000"/>
    <n v="0.69899999999999995"/>
    <n v="109263.00000000003"/>
    <s v="BIL"/>
  </r>
  <r>
    <s v="War CR 187 Gustin Rider RD Iory"/>
    <s v="Department of Transportation"/>
    <s v="Transportation"/>
    <x v="4"/>
    <n v="295443"/>
    <n v="0.70799999999999996"/>
    <n v="86269.356"/>
    <s v="BIL"/>
  </r>
  <r>
    <s v="Ham Wasson Way Phase 6A"/>
    <s v="Department of Transportation"/>
    <s v="Transportation"/>
    <x v="2"/>
    <n v="556561.9"/>
    <n v="0.71399999999999997"/>
    <n v="159176.7034"/>
    <s v="BIL"/>
  </r>
  <r>
    <s v="But Monroe Ped Project FY2026"/>
    <s v="Department of Transportation"/>
    <s v="Transportation"/>
    <x v="0"/>
    <n v="120294.9"/>
    <n v="0.72"/>
    <n v="33682.572"/>
    <s v="BIL"/>
  </r>
  <r>
    <s v="Ham CR 299 5.78 Loveland Madeira"/>
    <s v="Department of Transportation"/>
    <s v="Transportation"/>
    <x v="2"/>
    <n v="279197.40000000002"/>
    <n v="0.72599999999999998"/>
    <n v="76500.087599999999"/>
    <s v="BIL"/>
  </r>
  <r>
    <s v="Grant Co. | Replace Bridge @ Rr, New Connection"/>
    <s v="Department of Transportation"/>
    <s v="Transportation"/>
    <x v="5"/>
    <n v="2363760"/>
    <n v="0.73099999999999998"/>
    <n v="635851.43999999994"/>
    <s v="BIL"/>
  </r>
  <r>
    <s v="But Augspurger RD NS"/>
    <s v="Department of Transportation"/>
    <s v="Transportation"/>
    <x v="0"/>
    <n v="542217"/>
    <n v="0.73399999999999999"/>
    <n v="144229.72200000001"/>
    <s v="BIL"/>
  </r>
  <r>
    <s v="War US 42 9.54"/>
    <s v="Department of Transportation"/>
    <s v="Transportation"/>
    <x v="4"/>
    <n v="613871.1"/>
    <n v="0.73399999999999999"/>
    <n v="163289.71260000003"/>
    <s v="BIL"/>
  </r>
  <r>
    <s v="Boone Co. | US 42 Improvements at I-71/75"/>
    <s v="Department of Transportation"/>
    <s v="Transportation"/>
    <x v="3"/>
    <n v="1497200"/>
    <n v="0.73599999999999999"/>
    <n v="395260.80000000005"/>
    <s v="BIL"/>
  </r>
  <r>
    <s v="Ham Signs FY 2022"/>
    <s v="Department of Transportation"/>
    <s v="Transportation"/>
    <x v="4"/>
    <n v="1130490"/>
    <n v="0.74299999999999999"/>
    <n v="290535.93000000005"/>
    <s v="BIL"/>
  </r>
  <r>
    <s v="Ham CR 251 0.64 Blue Ash Road"/>
    <s v="Department of Transportation"/>
    <s v="Transportation"/>
    <x v="2"/>
    <n v="416185.1"/>
    <n v="0.748"/>
    <n v="104878.64519999997"/>
    <s v="BIL"/>
  </r>
  <r>
    <s v="Ham IR 75 5.53"/>
    <s v="Department of Transportation"/>
    <s v="Transportation"/>
    <x v="2"/>
    <n v="346729.5"/>
    <n v="0.749"/>
    <n v="87029.104499999987"/>
    <s v="BIL"/>
  </r>
  <r>
    <s v="Cle CR 3 Aicholtz RD Roundabouts"/>
    <s v="Department of Transportation"/>
    <s v="Transportation"/>
    <x v="1"/>
    <n v="4054588"/>
    <n v="0.755"/>
    <n v="993374.06"/>
    <s v="BIL"/>
  </r>
  <r>
    <s v="Ham Hauck Road Widening"/>
    <s v="Department of Transportation"/>
    <s v="Transportation"/>
    <x v="2"/>
    <n v="333900"/>
    <n v="0.75600000000000001"/>
    <n v="81471.600000000006"/>
    <s v="BIL"/>
  </r>
  <r>
    <s v="But SR 129 0.00"/>
    <s v="Department of Transportation"/>
    <s v="Transportation"/>
    <x v="0"/>
    <n v="110709.4"/>
    <n v="0.75700000000000001"/>
    <n v="26902.3842"/>
    <s v="BIL"/>
  </r>
  <r>
    <s v="But CR 20 8.59 Tylersville Road"/>
    <s v="Department of Transportation"/>
    <s v="Transportation"/>
    <x v="0"/>
    <n v="1786435"/>
    <n v="0.76"/>
    <n v="428744.39999999991"/>
    <s v="BIL"/>
  </r>
  <r>
    <s v="ST1019, Road Reconstruction (3R/4R Standards), Market Street from 5TH Street to Dutch Hollow Road, Aurora In, Dearborn County, R-40460"/>
    <s v="Department of Transportation"/>
    <s v="Transportation"/>
    <x v="9"/>
    <n v="456529"/>
    <n v="0.76800000000000002"/>
    <n v="105914.728"/>
    <s v="BIL"/>
  </r>
  <r>
    <s v="But MR 990 0.920"/>
    <s v="Department of Transportation"/>
    <s v="Transportation"/>
    <x v="0"/>
    <n v="168136.2"/>
    <n v="0.78300000000000003"/>
    <n v="36485.555400000012"/>
    <s v="BIL"/>
  </r>
  <r>
    <s v="Cle US 50/SR 132 Intersections"/>
    <s v="Department of Transportation"/>
    <s v="Transportation"/>
    <x v="1"/>
    <n v="157212"/>
    <n v="0.79300000000000004"/>
    <n v="32542.883999999991"/>
    <s v="BIL"/>
  </r>
  <r>
    <s v="Kenton CO | I-75 Pavement Rehab"/>
    <s v="Department of Transportation"/>
    <s v="Transportation"/>
    <x v="6"/>
    <n v="10869699"/>
    <n v="0.79300000000000004"/>
    <n v="2250027.693"/>
    <s v="BIL"/>
  </r>
  <r>
    <s v="Ham Oki 24 Reg Trans Plng - LU"/>
    <s v="Department of Transportation"/>
    <s v="Transportation"/>
    <x v="2"/>
    <n v="705030"/>
    <n v="0.79400000000000004"/>
    <n v="145236.17999999993"/>
    <s v="BIL"/>
  </r>
  <r>
    <s v="Cle SR 132 10.80"/>
    <s v="Department of Transportation"/>
    <s v="Transportation"/>
    <x v="1"/>
    <n v="1398184"/>
    <n v="0.79500000000000004"/>
    <n v="286627.71999999997"/>
    <s v="BIL"/>
  </r>
  <r>
    <s v="But SR 4 12.30"/>
    <s v="Department of Transportation"/>
    <s v="Transportation"/>
    <x v="0"/>
    <n v="199482.9"/>
    <n v="0.79800000000000004"/>
    <n v="40295.545799999993"/>
    <s v="BIL"/>
  </r>
  <r>
    <s v="Ham Oki Transit OB Survey"/>
    <s v="Department of Transportation"/>
    <s v="Transportation"/>
    <x v="2"/>
    <n v="375428"/>
    <n v="0.8"/>
    <n v="75085.599999999977"/>
    <s v="BIL"/>
  </r>
  <r>
    <s v="Grant Co. | I-75 Pavement Rehab"/>
    <s v="Department of Transportation"/>
    <s v="Transportation"/>
    <x v="5"/>
    <n v="4809321"/>
    <n v="0.80200000000000005"/>
    <n v="952245.55799999973"/>
    <s v="BIL"/>
  </r>
  <r>
    <s v="Ham US 50 10.53"/>
    <s v="Department of Transportation"/>
    <s v="Transportation"/>
    <x v="2"/>
    <n v="2084230"/>
    <n v="0.80400000000000005"/>
    <n v="408509.07999999984"/>
    <s v="BIL"/>
  </r>
  <r>
    <s v="Ham IR 275 28.69"/>
    <s v="Department of Transportation"/>
    <s v="Transportation"/>
    <x v="2"/>
    <n v="2000000"/>
    <n v="0.80800000000000005"/>
    <n v="384000"/>
    <s v="BIL"/>
  </r>
  <r>
    <s v="Ham Lmst Ext to Elstun"/>
    <s v="Department of Transportation"/>
    <s v="Transportation"/>
    <x v="2"/>
    <n v="749658.7"/>
    <n v="0.81"/>
    <n v="142435.15299999993"/>
    <s v="BIL"/>
  </r>
  <r>
    <s v="Cle SR 133 22.00"/>
    <s v="Department of Transportation"/>
    <s v="Transportation"/>
    <x v="1"/>
    <n v="282520"/>
    <n v="0.81399999999999995"/>
    <n v="52548.72"/>
    <s v="BIL"/>
  </r>
  <r>
    <s v="I74, Replace Superstructure, 0.71 Mile W of US 52, White Water River, CR &amp; RD Wbl, Dearborn County, B-40439"/>
    <s v="Department of Transportation"/>
    <s v="Transportation"/>
    <x v="9"/>
    <n v="567223.6"/>
    <n v="0.81599999999999995"/>
    <n v="104369.14240000001"/>
    <s v="BIL"/>
  </r>
  <r>
    <s v="Grant CO - I-75"/>
    <s v="Department of Transportation"/>
    <s v="Transportation"/>
    <x v="5"/>
    <n v="2451398"/>
    <n v="0.81799999999999995"/>
    <n v="446154.43600000022"/>
    <s v="BIL"/>
  </r>
  <r>
    <s v="Ham IR 75 7.80"/>
    <s v="Department of Transportation"/>
    <s v="Transportation"/>
    <x v="2"/>
    <n v="1858014"/>
    <n v="0.82199999999999995"/>
    <n v="330726.49200000009"/>
    <s v="BIL"/>
  </r>
  <r>
    <s v="Ham Roe ST Iory"/>
    <s v="Department of Transportation"/>
    <s v="Transportation"/>
    <x v="2"/>
    <n v="243697.2"/>
    <n v="0.82199999999999995"/>
    <n v="43378.101600000024"/>
    <s v="BIL"/>
  </r>
  <r>
    <s v="Boone Co. | I-275 Repair &amp; Diamond Grind"/>
    <s v="Department of Transportation"/>
    <s v="Transportation"/>
    <x v="3"/>
    <n v="11721150"/>
    <n v="0.82299999999999995"/>
    <n v="2074643.5500000007"/>
    <s v="BIL"/>
  </r>
  <r>
    <s v="Ham CR 665 0.39 Auburn Avenue"/>
    <s v="Department of Transportation"/>
    <s v="Transportation"/>
    <x v="2"/>
    <n v="3940400"/>
    <n v="0.82299999999999995"/>
    <n v="697450.80000000028"/>
    <s v="BIL"/>
  </r>
  <r>
    <s v="Ham US 42 14.78"/>
    <s v="Department of Transportation"/>
    <s v="Transportation"/>
    <x v="2"/>
    <n v="1341898"/>
    <n v="0.82599999999999996"/>
    <n v="233490.25200000009"/>
    <s v="BIL"/>
  </r>
  <r>
    <s v="War TR 172 Pleasant-Renner Iory"/>
    <s v="Department of Transportation"/>
    <s v="Transportation"/>
    <x v="4"/>
    <n v="250000"/>
    <n v="0.82699999999999996"/>
    <n v="43250"/>
    <s v="BIL"/>
  </r>
  <r>
    <s v="War SR 741 17.21"/>
    <s v="Department of Transportation"/>
    <s v="Transportation"/>
    <x v="4"/>
    <n v="1004686"/>
    <n v="0.82899999999999996"/>
    <n v="171801.3060000001"/>
    <s v="BIL"/>
  </r>
  <r>
    <s v="Campbell Co. | I-471 Pavement Rehab"/>
    <s v="Department of Transportation"/>
    <s v="Transportation"/>
    <x v="8"/>
    <n v="5601420"/>
    <n v="0.83299999999999996"/>
    <n v="935437.1400000006"/>
    <s v="BIL"/>
  </r>
  <r>
    <s v="US52, Bridge Deck Overlay, Bridge Over Big Cedar Creek, 00.90 Mile E SR 1, Franklin County, B-42528"/>
    <s v="Department of Transportation"/>
    <s v="Transportation"/>
    <x v="7"/>
    <n v="1367132"/>
    <n v="0.83299999999999996"/>
    <n v="228311.04399999999"/>
    <s v="BIL"/>
  </r>
  <r>
    <s v="War TR 55 2.11 Shared Use Path"/>
    <s v="Department of Transportation"/>
    <s v="Transportation"/>
    <x v="4"/>
    <n v="600559.6"/>
    <n v="0.83299999999999996"/>
    <n v="100293.45320000005"/>
    <s v="BIL"/>
  </r>
  <r>
    <s v="Kenton Co. | KY 1829 Safety Improvements"/>
    <s v="Department of Transportation"/>
    <s v="Transportation"/>
    <x v="6"/>
    <n v="621061.19999999995"/>
    <n v="0.83399999999999996"/>
    <n v="103096.15919999999"/>
    <s v="BIL"/>
  </r>
  <r>
    <s v="Cle TR 767 2.86 Pond Run RD"/>
    <s v="Department of Transportation"/>
    <s v="Transportation"/>
    <x v="1"/>
    <n v="637290.80000000005"/>
    <n v="0.84"/>
    <n v="101966.52800000005"/>
    <s v="BIL"/>
  </r>
  <r>
    <s v="Cle TR 767 2.86 Pond Run RD"/>
    <s v="Department of Transportation"/>
    <s v="Transportation"/>
    <x v="1"/>
    <n v="637290.80000000005"/>
    <n v="0.84"/>
    <n v="101966.52800000005"/>
    <s v="BIL"/>
  </r>
  <r>
    <s v="Boone | Kenton | Campbell - Land Use, Fiscal Impact Analysis Model, Regional Clean Air Program, Commuter Assistance Services, and Transit On-Board Sur"/>
    <s v="Department of Transportation"/>
    <s v="Transportation"/>
    <x v="3"/>
    <n v="280500"/>
    <n v="0.84299999999999997"/>
    <n v="44038.5"/>
    <s v="BIL"/>
  </r>
  <r>
    <s v="SR1, Bridge Replacement, 07.15 Mile N of SR 101 at Little Duck Creek, Franklin County, B-40432"/>
    <s v="Department of Transportation"/>
    <s v="Resilience"/>
    <x v="7"/>
    <n v="257549.2"/>
    <n v="0.84399999999999997"/>
    <n v="40177.675199999998"/>
    <s v="BIL"/>
  </r>
  <r>
    <s v="Cle Ham Culverts FY24"/>
    <s v="Department of Transportation"/>
    <s v="Transportation"/>
    <x v="2"/>
    <n v="489176"/>
    <n v="0.84699999999999998"/>
    <n v="74843.928000000014"/>
    <s v="BIL"/>
  </r>
  <r>
    <s v="Ham IR 75 2.50 LG Jts"/>
    <s v="Department of Transportation"/>
    <s v="Transportation"/>
    <x v="2"/>
    <n v="2461545"/>
    <n v="0.85399999999999998"/>
    <n v="359385.56999999983"/>
    <s v="BIL"/>
  </r>
  <r>
    <s v="Ham E. Sharon RD NS"/>
    <s v="Department of Transportation"/>
    <s v="Transportation"/>
    <x v="2"/>
    <n v="989874.2"/>
    <n v="0.85699999999999998"/>
    <n v="141552.01060000004"/>
    <s v="BIL"/>
  </r>
  <r>
    <s v="Ham Signs FY 2022"/>
    <s v="Department of Transportation"/>
    <s v="Transportation"/>
    <x v="2"/>
    <n v="795240"/>
    <n v="0.85799999999999998"/>
    <n v="112924.07999999996"/>
    <s v="BIL"/>
  </r>
  <r>
    <s v="Ham IR 71 8.65"/>
    <s v="Department of Transportation"/>
    <s v="Transportation"/>
    <x v="2"/>
    <n v="4180089"/>
    <n v="0.86099999999999999"/>
    <n v="581032.37100000028"/>
    <s v="BIL"/>
  </r>
  <r>
    <s v="SR1, Bridge Replacement, 7.24 Miles N of SR 101 Over Duck Creek, Franklin County, B-40432"/>
    <s v="Department of Transportation"/>
    <s v="Resilience"/>
    <x v="7"/>
    <n v="385309.7"/>
    <n v="0.86399999999999999"/>
    <n v="52402.119200000016"/>
    <s v="BIL"/>
  </r>
  <r>
    <s v="Campbell Co. | Bky | KY 8"/>
    <s v="Department of Transportation"/>
    <s v="Transportation"/>
    <x v="8"/>
    <n v="2768675"/>
    <n v="0.86699999999999999"/>
    <n v="368233.77499999991"/>
    <s v="BIL"/>
  </r>
  <r>
    <s v="D08-R/WR Pm-Fy2023"/>
    <s v="Department of Transportation"/>
    <s v="Transportation"/>
    <x v="2"/>
    <n v="102160"/>
    <n v="0.86699999999999999"/>
    <n v="13587.279999999999"/>
    <s v="BIL"/>
  </r>
  <r>
    <s v="Ham CR 90 3.89"/>
    <s v="Department of Transportation"/>
    <s v="Transportation"/>
    <x v="2"/>
    <n v="393750"/>
    <n v="0.86799999999999999"/>
    <n v="51975"/>
    <s v="BIL"/>
  </r>
  <r>
    <s v="Ham US 50 28.08/28.24"/>
    <s v="Department of Transportation"/>
    <s v="Transportation"/>
    <x v="2"/>
    <n v="608203.1"/>
    <n v="0.86899999999999999"/>
    <n v="79674.606099999975"/>
    <s v="BIL"/>
  </r>
  <r>
    <s v="Ham US 27 10.18 Sidewalks"/>
    <s v="Department of Transportation"/>
    <s v="Transportation"/>
    <x v="2"/>
    <n v="378000"/>
    <n v="0.878"/>
    <n v="46116"/>
    <s v="BIL"/>
  </r>
  <r>
    <s v="Ham IR 74/IR 275 3.54/3.97"/>
    <s v="Department of Transportation"/>
    <s v="Transportation"/>
    <x v="2"/>
    <n v="303966"/>
    <n v="0.878"/>
    <n v="37083.852000000014"/>
    <s v="BIL"/>
  </r>
  <r>
    <s v="Cle SR 133 20.30 Shared Use Path"/>
    <s v="Department of Transportation"/>
    <s v="Transportation"/>
    <x v="1"/>
    <n v="278151"/>
    <n v="0.879"/>
    <n v="33656.271000000008"/>
    <s v="BIL"/>
  </r>
  <r>
    <s v="SR1, Slide Correction, 4.5 Miles North of the Junction With US 50, Dearborn County, R-42291"/>
    <s v="Department of Transportation"/>
    <s v="Resilience"/>
    <x v="9"/>
    <n v="2272166"/>
    <n v="0.879"/>
    <n v="274932.08599999989"/>
    <s v="BIL"/>
  </r>
  <r>
    <s v="But TR 227 Darrtown RD Csx"/>
    <s v="Department of Transportation"/>
    <s v="Transportation"/>
    <x v="0"/>
    <n v="390000"/>
    <n v="0.88300000000000001"/>
    <n v="45630"/>
    <s v="BIL"/>
  </r>
  <r>
    <s v="Kenton Co. | KY 1303 Safety &amp; Congestion"/>
    <s v="Department of Transportation"/>
    <s v="Transportation"/>
    <x v="6"/>
    <n v="479918.5"/>
    <n v="0.89300000000000002"/>
    <n v="51351.279500000004"/>
    <s v="BIL"/>
  </r>
  <r>
    <s v="Ham IR 75 3.84"/>
    <s v="Department of Transportation"/>
    <s v="Transportation"/>
    <x v="2"/>
    <n v="1637777"/>
    <n v="0.89500000000000002"/>
    <n v="171966.58499999996"/>
    <s v="BIL"/>
  </r>
  <r>
    <s v="Kenton Co. | KY 2373 Bromley Crescent Springs RD"/>
    <s v="Department of Transportation"/>
    <s v="Transportation"/>
    <x v="6"/>
    <n v="1269051"/>
    <n v="0.89500000000000002"/>
    <n v="133250.35499999998"/>
    <s v="BIL"/>
  </r>
  <r>
    <s v="IR1001, Bridge Inspections, Countywide Bridge Inspection and Inventory Program For Cycle Years 2023-2026, Dearborn County,"/>
    <s v="Department of Transportation"/>
    <s v="Transportation"/>
    <x v="9"/>
    <n v="126529.9"/>
    <n v="0.89500000000000002"/>
    <n v="13285.63949999999"/>
    <s v="BIL"/>
  </r>
  <r>
    <s v="Ham IR 74 14.20"/>
    <s v="Department of Transportation"/>
    <s v="Transportation"/>
    <x v="2"/>
    <n v="612312"/>
    <n v="0.89600000000000002"/>
    <n v="63680.447999999975"/>
    <s v="BIL"/>
  </r>
  <r>
    <s v="Ham IR 275 28.69"/>
    <s v="Department of Transportation"/>
    <s v="Transportation"/>
    <x v="2"/>
    <n v="1270897"/>
    <n v="0.89700000000000002"/>
    <n v="130902.39100000006"/>
    <s v="BIL"/>
  </r>
  <r>
    <s v="Ham IR 275 28.29"/>
    <s v="Department of Transportation"/>
    <s v="Transportation"/>
    <x v="2"/>
    <n v="372790.6"/>
    <n v="0.89700000000000002"/>
    <n v="38397.431799999962"/>
    <s v="BIL"/>
  </r>
  <r>
    <s v="I74, Replace Superstructure, 0.71 Mile W of US 52, White Water River, CR &amp; RD Ebl, Dearborn County, B-40439"/>
    <s v="Department of Transportation"/>
    <s v="Transportation"/>
    <x v="9"/>
    <n v="1044431"/>
    <n v="0.89700000000000002"/>
    <n v="107576.39299999992"/>
    <s v="BIL"/>
  </r>
  <r>
    <s v="US50, Traffic Signals Modernization, Traffic Signal Mods on US 50 &amp; Front and US 50 and Arch ST in Lawrenceburg (Traf, Dearborn County, T-42632"/>
    <s v="Department of Transportation"/>
    <s v="Transportation"/>
    <x v="9"/>
    <n v="116640"/>
    <n v="0.90400000000000003"/>
    <n v="11197.440000000002"/>
    <s v="BIL"/>
  </r>
  <r>
    <s v="Ham IR 75 7.85, Phase 8 of the Mill Creek Expressway Project. Project Will Widen For Additional Through Lanes,"/>
    <s v="Department of Transportation"/>
    <s v="Transportation"/>
    <x v="2"/>
    <n v="15471445"/>
    <n v="0.90600000000000003"/>
    <n v="1454315.83"/>
    <s v="BIL"/>
  </r>
  <r>
    <s v="War SR 73 2.07"/>
    <s v="Department of Transportation"/>
    <s v="Transportation"/>
    <x v="4"/>
    <n v="971416"/>
    <n v="0.90900000000000003"/>
    <n v="88398.855999999912"/>
    <s v="BIL"/>
  </r>
  <r>
    <s v="US50, Intersect. Improv. W/ Added Turn Lanes, at the Intersection of Front Street in Dillsboro, Dearborn County, R-41520"/>
    <s v="Department of Transportation"/>
    <s v="Transportation"/>
    <x v="9"/>
    <n v="3359316"/>
    <n v="0.90900000000000003"/>
    <n v="305697.75600000005"/>
    <s v="BIL"/>
  </r>
  <r>
    <s v="But CR 81 2.71 Trenton Franklin"/>
    <s v="Department of Transportation"/>
    <s v="Transportation"/>
    <x v="0"/>
    <n v="189796.9"/>
    <n v="0.91"/>
    <n v="17081.72099999999"/>
    <s v="BIL"/>
  </r>
  <r>
    <s v="Cle SR 125 4.11"/>
    <s v="Department of Transportation"/>
    <s v="Transportation"/>
    <x v="1"/>
    <n v="498629"/>
    <n v="0.91"/>
    <n v="44876.609999999986"/>
    <s v="BIL"/>
  </r>
  <r>
    <s v="Ham Cincinnati Srts Sussex Ave"/>
    <s v="Department of Transportation"/>
    <s v="Transportation"/>
    <x v="2"/>
    <n v="387360.3"/>
    <n v="0.91"/>
    <n v="34862.426999999967"/>
    <s v="BIL"/>
  </r>
  <r>
    <s v="Ham CR 101 13.63"/>
    <s v="Department of Transportation"/>
    <s v="Transportation"/>
    <x v="2"/>
    <n v="1023291"/>
    <n v="0.91100000000000003"/>
    <n v="91072.898999999976"/>
    <s v="BIL"/>
  </r>
  <r>
    <s v="SR1, Bridge Replacement, 01.12 Mile N of SR 101 at Butlers Run, Franklin County, B-40432"/>
    <s v="Department of Transportation"/>
    <s v="Resilience"/>
    <x v="7"/>
    <n v="411179.4"/>
    <n v="0.91600000000000004"/>
    <n v="34539.069599999988"/>
    <s v="BIL"/>
  </r>
  <r>
    <s v="IR1024, Bridge Replacement, Other Construction, BR #108 Harrison Brookville Road (Old US-52) Over Johnson Fork Creek, Dearborn County, B-40273"/>
    <s v="Department of Transportation"/>
    <s v="Transportation"/>
    <x v="9"/>
    <n v="609965.9"/>
    <n v="0.91600000000000004"/>
    <n v="51237.135600000038"/>
    <s v="BIL"/>
  </r>
  <r>
    <s v="Ham SR 561 3.09"/>
    <s v="Department of Transportation"/>
    <s v="Transportation"/>
    <x v="2"/>
    <n v="1391824"/>
    <n v="0.91800000000000004"/>
    <n v="114129.56799999997"/>
    <s v="BIL"/>
  </r>
  <r>
    <s v="Ham IR 275 28.29"/>
    <s v="Department of Transportation"/>
    <s v="Transportation"/>
    <x v="2"/>
    <n v="1222761"/>
    <n v="0.91900000000000004"/>
    <n v="99043.641000000061"/>
    <s v="BIL"/>
  </r>
  <r>
    <s v="Cle SR 132 10.80"/>
    <s v="Department of Transportation"/>
    <s v="Transportation"/>
    <x v="1"/>
    <n v="268728"/>
    <n v="0.92"/>
    <n v="21498.239999999991"/>
    <s v="BIL"/>
  </r>
  <r>
    <s v="But Hamilton City Wide Signals"/>
    <s v="Department of Transportation"/>
    <s v="Transportation"/>
    <x v="0"/>
    <n v="1393180"/>
    <n v="0.92100000000000004"/>
    <n v="110061.21999999997"/>
    <s v="BIL"/>
  </r>
  <r>
    <s v="War Gen Signs FY2023"/>
    <s v="Department of Transportation"/>
    <s v="Transportation"/>
    <x v="4"/>
    <n v="353100"/>
    <n v="0.92100000000000004"/>
    <n v="27894.899999999965"/>
    <s v="BIL"/>
  </r>
  <r>
    <s v="Cle Ham Culverts FY24"/>
    <s v="Department of Transportation"/>
    <s v="Transportation"/>
    <x v="1"/>
    <n v="143880"/>
    <n v="0.92200000000000004"/>
    <n v="11222.639999999985"/>
    <s v="BIL"/>
  </r>
  <r>
    <s v="Ham SR 32 6.82"/>
    <s v="Department of Transportation"/>
    <s v="Transportation"/>
    <x v="2"/>
    <n v="2965955"/>
    <n v="0.92300000000000004"/>
    <n v="228378.53499999968"/>
    <s v="BIL"/>
  </r>
  <r>
    <s v="Ham Highland Ave Iory"/>
    <s v="Department of Transportation"/>
    <s v="Transportation"/>
    <x v="2"/>
    <n v="293019"/>
    <n v="0.92400000000000004"/>
    <n v="22269.443999999959"/>
    <s v="BIL"/>
  </r>
  <r>
    <s v="IR1001, Bridge Inspections, Countywide Bridge Inspection and Inventory Program For Cycle Years 2022-2025, Franklin County,"/>
    <s v="Department of Transportation"/>
    <s v="Transportation"/>
    <x v="7"/>
    <n v="120037.6"/>
    <n v="0.92500000000000004"/>
    <n v="9002.8199999999924"/>
    <s v="BIL"/>
  </r>
  <r>
    <s v="Ham Cincinnati Red Bike FY 23"/>
    <s v="Department of Transportation"/>
    <s v="Transportation"/>
    <x v="2"/>
    <n v="693194.4"/>
    <n v="0.92700000000000005"/>
    <n v="50603.191200000001"/>
    <s v="BIL"/>
  </r>
  <r>
    <s v="Cle SR 28 1.76"/>
    <s v="Department of Transportation"/>
    <s v="Transportation"/>
    <x v="1"/>
    <n v="1953554"/>
    <n v="0.93100000000000005"/>
    <n v="134795.22599999979"/>
    <s v="BIL"/>
  </r>
  <r>
    <s v="But Culverts FY23"/>
    <s v="Department of Transportation"/>
    <s v="Transportation"/>
    <x v="0"/>
    <n v="175956.8"/>
    <n v="0.93300000000000005"/>
    <n v="11789.105599999981"/>
    <s v="BIL"/>
  </r>
  <r>
    <s v="Cle SR 125 5.13"/>
    <s v="Department of Transportation"/>
    <s v="Transportation"/>
    <x v="1"/>
    <n v="3506037"/>
    <n v="0.93400000000000005"/>
    <n v="231398.44199999981"/>
    <s v="BIL"/>
  </r>
  <r>
    <s v="Ham Chem Pack Demolition"/>
    <s v="Department of Transportation"/>
    <s v="Transportation"/>
    <x v="2"/>
    <n v="2265832"/>
    <n v="0.93400000000000005"/>
    <n v="149544.91200000001"/>
    <s v="BIL"/>
  </r>
  <r>
    <s v="Grant Co. | KY 467 &amp; KY 2944 Resurfacing"/>
    <s v="Department of Transportation"/>
    <s v="Transportation"/>
    <x v="5"/>
    <n v="910752.8"/>
    <n v="0.93600000000000005"/>
    <n v="58288.179199999897"/>
    <s v="BIL"/>
  </r>
  <r>
    <s v="War Gen Signs FY2023"/>
    <s v="Department of Transportation"/>
    <s v="Transportation"/>
    <x v="4"/>
    <n v="447650"/>
    <n v="0.93700000000000006"/>
    <n v="28201.949999999953"/>
    <s v="BIL"/>
  </r>
  <r>
    <s v="Boone Co. | KY 3076 (Mineola Pike) Improvements"/>
    <s v="Department of Transportation"/>
    <s v="Transportation"/>
    <x v="3"/>
    <n v="4788632"/>
    <n v="0.94"/>
    <n v="287317.91999999993"/>
    <s v="BIL"/>
  </r>
  <r>
    <s v="But SR 4 24.00"/>
    <s v="Department of Transportation"/>
    <s v="Transportation"/>
    <x v="0"/>
    <n v="1153952"/>
    <n v="0.94"/>
    <n v="69237.120000000112"/>
    <s v="BIL"/>
  </r>
  <r>
    <s v="D08-TSG-FY2022"/>
    <s v="Department of Transportation"/>
    <s v="Transportation"/>
    <x v="2"/>
    <n v="695999.4"/>
    <n v="0.94099999999999995"/>
    <n v="41063.964600000065"/>
    <s v="BIL"/>
  </r>
  <r>
    <s v="Ham IR 71 14.40/18.58"/>
    <s v="Department of Transportation"/>
    <s v="Transportation"/>
    <x v="2"/>
    <n v="2707038"/>
    <n v="0.94299999999999995"/>
    <n v="154301.1660000002"/>
    <s v="BIL"/>
  </r>
  <r>
    <s v="Cle SR 125 11.98"/>
    <s v="Department of Transportation"/>
    <s v="Transportation"/>
    <x v="1"/>
    <n v="609474.1"/>
    <n v="0.94399999999999995"/>
    <n v="34130.549600000028"/>
    <s v="BIL"/>
  </r>
  <r>
    <s v="Ham US 22/SR 3 9.66 Silverton"/>
    <s v="Department of Transportation"/>
    <s v="Transportation"/>
    <x v="2"/>
    <n v="786316.1"/>
    <n v="0.94399999999999995"/>
    <n v="44033.701600000029"/>
    <s v="BIL"/>
  </r>
  <r>
    <s v="SR1, Intersect. Improv. W/ Added Turn Lanes, at Intersection of Schuman Road, Dearborn County, R-43409"/>
    <s v="Department of Transportation"/>
    <s v="Transportation"/>
    <x v="9"/>
    <n v="980446.1"/>
    <n v="0.94399999999999995"/>
    <n v="54904.981600000057"/>
    <s v="BIL"/>
  </r>
  <r>
    <s v="But/Ham SR 4 0.00/9.97"/>
    <s v="Department of Transportation"/>
    <s v="Transportation"/>
    <x v="0"/>
    <n v="2469269"/>
    <n v="0.94699999999999995"/>
    <n v="130871.25700000022"/>
    <s v="BIL"/>
  </r>
  <r>
    <s v="Cle SR 132 12.49"/>
    <s v="Department of Transportation"/>
    <s v="Transportation"/>
    <x v="1"/>
    <n v="2530000"/>
    <n v="0.95"/>
    <n v="126500"/>
    <s v="BIL"/>
  </r>
  <r>
    <s v="Cle SR 133 22.00"/>
    <s v="Department of Transportation"/>
    <s v="Transportation"/>
    <x v="1"/>
    <n v="4783920"/>
    <n v="0.95199999999999996"/>
    <n v="229628.16000000015"/>
    <s v="BIL"/>
  </r>
  <r>
    <s v="Ham US 42 3.29"/>
    <s v="Department of Transportation"/>
    <s v="Transportation"/>
    <x v="2"/>
    <n v="1552681"/>
    <n v="0.95499999999999996"/>
    <n v="69870.645000000019"/>
    <s v="BIL"/>
  </r>
  <r>
    <s v="Cle 32-2.88"/>
    <s v="Department of Transportation"/>
    <s v="Transportation"/>
    <x v="1"/>
    <n v="2342032"/>
    <n v="0.95599999999999996"/>
    <n v="103049.40800000029"/>
    <s v="BIL"/>
  </r>
  <r>
    <s v="WAR-71/123-8.05/20.89"/>
    <s v="Department of Transportation"/>
    <s v="Transportation"/>
    <x v="4"/>
    <n v="231928"/>
    <n v="0.95699999999999996"/>
    <n v="9972.9040000000095"/>
    <s v="BIL"/>
  </r>
  <r>
    <s v="Ham SR 562 0.54"/>
    <s v="Department of Transportation"/>
    <s v="Transportation"/>
    <x v="2"/>
    <n v="5380482"/>
    <n v="0.95899999999999996"/>
    <n v="220599.7620000001"/>
    <s v="BIL"/>
  </r>
  <r>
    <s v="Ham Wasson Way to Otto Armleder"/>
    <s v="Department of Transportation"/>
    <s v="Transportation"/>
    <x v="2"/>
    <n v="480000"/>
    <n v="0.96099999999999997"/>
    <n v="18720"/>
    <s v="BIL"/>
  </r>
  <r>
    <s v="D08-TSG-FY2022"/>
    <s v="Department of Transportation"/>
    <s v="Transportation"/>
    <x v="1"/>
    <n v="151852.9"/>
    <n v="0.96199999999999997"/>
    <n v="5770.410200000013"/>
    <s v="BIL"/>
  </r>
  <r>
    <s v="Ham/War I-71 13.50/19.29/3.58"/>
    <s v="Department of Transportation"/>
    <s v="Transportation"/>
    <x v="2"/>
    <n v="455552.1"/>
    <n v="0.96199999999999997"/>
    <n v="17310.97980000003"/>
    <s v="BIL"/>
  </r>
  <r>
    <s v="Cle SR 743/749 0.00/0.00"/>
    <s v="Department of Transportation"/>
    <s v="Transportation"/>
    <x v="1"/>
    <n v="2789732"/>
    <n v="0.96299999999999997"/>
    <n v="103220.08400000026"/>
    <s v="BIL"/>
  </r>
  <r>
    <s v="Cle 50/131 2.21/8.51"/>
    <s v="Department of Transportation"/>
    <s v="Transportation"/>
    <x v="1"/>
    <n v="1294296"/>
    <n v="0.96299999999999997"/>
    <n v="47888.952000000048"/>
    <s v="BIL"/>
  </r>
  <r>
    <s v="Ham IR 75 7.85 Tree Clearing"/>
    <s v="Department of Transportation"/>
    <s v="Transportation"/>
    <x v="2"/>
    <n v="204600"/>
    <n v="0.96399999999999997"/>
    <n v="7365.6000000000058"/>
    <s v="BIL"/>
  </r>
  <r>
    <s v="D08 Hsip Signals"/>
    <s v="Department of Transportation"/>
    <s v="Transportation"/>
    <x v="2"/>
    <n v="1121394"/>
    <n v="0.96399999999999997"/>
    <n v="40370.184000000125"/>
    <s v="BIL"/>
  </r>
  <r>
    <s v="Boone Co; Reconstruct and Widen KY 237"/>
    <s v="Department of Transportation"/>
    <s v="Transportation"/>
    <x v="3"/>
    <n v="450500"/>
    <n v="0.96499999999999997"/>
    <n v="15767.5"/>
    <s v="BIL"/>
  </r>
  <r>
    <s v="Cle CR 55 Overpass"/>
    <s v="Department of Transportation"/>
    <s v="Transportation"/>
    <x v="1"/>
    <n v="5617345"/>
    <n v="0.96499999999999997"/>
    <n v="196607.07500000019"/>
    <s v="BIL"/>
  </r>
  <r>
    <s v="Kenton Co. | KY-1501 Hands Pike Improvements"/>
    <s v="Department of Transportation"/>
    <s v="Transportation"/>
    <x v="6"/>
    <n v="7888400"/>
    <n v="0.96499999999999997"/>
    <n v="276094"/>
    <s v="BIL"/>
  </r>
  <r>
    <s v="Ham SR 32/SR 125 1.37/1.53"/>
    <s v="Department of Transportation"/>
    <s v="Transportation"/>
    <x v="2"/>
    <n v="343920"/>
    <n v="0.96599999999999997"/>
    <n v="11693.280000000028"/>
    <s v="BIL"/>
  </r>
  <r>
    <s v="War Gen Signs FY2023"/>
    <s v="Department of Transportation"/>
    <s v="Transportation"/>
    <x v="4"/>
    <n v="278830"/>
    <n v="0.96599999999999997"/>
    <n v="9480.2200000000303"/>
    <s v="BIL"/>
  </r>
  <r>
    <s v="Cle US 52/232 12.89/1.54"/>
    <s v="Department of Transportation"/>
    <s v="Transportation"/>
    <x v="1"/>
    <n v="211313.2"/>
    <n v="0.96699999999999997"/>
    <n v="6973.3356000000203"/>
    <s v="BIL"/>
  </r>
  <r>
    <s v="Ham US 50 14.21"/>
    <s v="Department of Transportation"/>
    <s v="Transportation"/>
    <x v="2"/>
    <n v="1443604"/>
    <n v="0.96699999999999997"/>
    <n v="47638.93200000003"/>
    <s v="BIL"/>
  </r>
  <r>
    <s v="Cle Cli Culverts FY24"/>
    <s v="Department of Transportation"/>
    <s v="Transportation"/>
    <x v="1"/>
    <n v="476033.9"/>
    <n v="0.96899999999999997"/>
    <n v="14757.050900000031"/>
    <s v="BIL"/>
  </r>
  <r>
    <s v="Ham IR 75 16.42"/>
    <s v="Department of Transportation"/>
    <s v="Transportation"/>
    <x v="2"/>
    <n v="4444389"/>
    <n v="0.97"/>
    <n v="133331.66999999993"/>
    <s v="BIL"/>
  </r>
  <r>
    <s v="Ham IR 275 7.50"/>
    <s v="Department of Transportation"/>
    <s v="Transportation"/>
    <x v="2"/>
    <n v="188532"/>
    <n v="0.97"/>
    <n v="5655.9599999999919"/>
    <s v="BIL"/>
  </r>
  <r>
    <s v="War SR 123 28.55"/>
    <s v="Department of Transportation"/>
    <s v="Transportation"/>
    <x v="4"/>
    <n v="1605973"/>
    <n v="0.97099999999999997"/>
    <n v="46573.216999999946"/>
    <s v="BIL"/>
  </r>
  <r>
    <s v="Vavari, Other Type Project (Miscellaneous), Access Management - Raised Medians/Islands on SR229 at N. Kroger Dr. &amp; Northside, Franklin County, T-44014"/>
    <s v="Department of Transportation"/>
    <s v="Transportation"/>
    <x v="7"/>
    <n v="349661.1"/>
    <n v="0.97199999999999998"/>
    <n v="9790.5107999999891"/>
    <s v="BIL"/>
  </r>
  <r>
    <s v="Brent Spence Bridge Corridor"/>
    <s v="Department of Transportation"/>
    <s v="Transportation"/>
    <x v="2"/>
    <n v="3242950"/>
    <n v="0.97199999999999998"/>
    <n v="90802.600000000093"/>
    <s v="BIL"/>
  </r>
  <r>
    <s v="But Oxford Area Trail Phase 3"/>
    <s v="Department of Transportation"/>
    <s v="Transportation"/>
    <x v="0"/>
    <n v="1500000"/>
    <n v="0.97299999999999998"/>
    <n v="40500"/>
    <s v="BIL"/>
  </r>
  <r>
    <s v="Ham IR 74/IR 275 3.54/3.97"/>
    <s v="Department of Transportation"/>
    <s v="Transportation"/>
    <x v="2"/>
    <n v="7179831"/>
    <n v="0.97299999999999998"/>
    <n v="193855.43699999992"/>
    <s v="BIL"/>
  </r>
  <r>
    <s v="Kenton Co. | I-75 Texas Turnabout"/>
    <s v="Department of Transportation"/>
    <s v="Transportation"/>
    <x v="6"/>
    <n v="5915263"/>
    <n v="0.97299999999999998"/>
    <n v="159712.10099999979"/>
    <s v="BIL"/>
  </r>
  <r>
    <s v="Cle SR 32 1.40"/>
    <s v="Department of Transportation"/>
    <s v="Transportation"/>
    <x v="1"/>
    <n v="3551521"/>
    <n v="0.97399999999999998"/>
    <n v="92339.546000000089"/>
    <s v="BIL"/>
  </r>
  <r>
    <s v="War SR 48/122 0.30/5.15"/>
    <s v="Department of Transportation"/>
    <s v="Transportation"/>
    <x v="4"/>
    <n v="392022.2"/>
    <n v="0.97399999999999998"/>
    <n v="10192.5772"/>
    <s v="BIL"/>
  </r>
  <r>
    <s v="War SR 73 3.66"/>
    <s v="Department of Transportation"/>
    <s v="Transportation"/>
    <x v="4"/>
    <n v="2616416"/>
    <n v="0.97499999999999998"/>
    <n v="65410.399999999907"/>
    <s v="BIL"/>
  </r>
  <r>
    <s v="But US 127 7.28/11.98"/>
    <s v="Department of Transportation"/>
    <s v="Transportation"/>
    <x v="0"/>
    <n v="799486.8"/>
    <n v="0.97599999999999998"/>
    <n v="19187.68319999997"/>
    <s v="BIL"/>
  </r>
  <r>
    <s v="I74, Small Structure Pipe Lining, W of SR 46 @ Blue Creek, Dearborn County, R-42289"/>
    <s v="Department of Transportation"/>
    <s v="Transportation"/>
    <x v="9"/>
    <n v="1563242"/>
    <n v="0.97599999999999998"/>
    <n v="37517.807999999961"/>
    <s v="BIL"/>
  </r>
  <r>
    <s v="Cle Signs FY2022"/>
    <s v="Department of Transportation"/>
    <s v="Transportation"/>
    <x v="1"/>
    <n v="713210"/>
    <n v="0.97699999999999998"/>
    <n v="16403.829999999958"/>
    <s v="BIL"/>
  </r>
  <r>
    <s v="Ham CR 457 1.52"/>
    <s v="Department of Transportation"/>
    <s v="Transportation"/>
    <x v="2"/>
    <n v="545820"/>
    <n v="0.97899999999999998"/>
    <n v="11462.219999999972"/>
    <s v="BIL"/>
  </r>
  <r>
    <s v="Boone Co. | KY 18 Improvements"/>
    <s v="Department of Transportation"/>
    <s v="Transportation"/>
    <x v="3"/>
    <n v="994457.7"/>
    <n v="0.98299999999999998"/>
    <n v="16905.780900000012"/>
    <s v="BIL"/>
  </r>
  <r>
    <s v="But BS FY2023"/>
    <s v="Department of Transportation"/>
    <s v="Transportation"/>
    <x v="0"/>
    <n v="348662"/>
    <n v="0.98399999999999999"/>
    <n v="5578.5920000000042"/>
    <s v="BIL"/>
  </r>
  <r>
    <s v="But SR 126 7.66"/>
    <s v="Department of Transportation"/>
    <s v="Transportation"/>
    <x v="0"/>
    <n v="2094485"/>
    <n v="0.98399999999999999"/>
    <n v="33511.760000000009"/>
    <s v="BIL"/>
  </r>
  <r>
    <s v="Kenton Co. | KY 1303 Improve Safety and Reduce Congestion"/>
    <s v="Department of Transportation"/>
    <s v="Transportation"/>
    <x v="6"/>
    <n v="2999280"/>
    <n v="0.98399999999999999"/>
    <n v="47988.479999999981"/>
    <s v="BIL"/>
  </r>
  <r>
    <s v="D08 Bridge Maintenance FY2023"/>
    <s v="Department of Transportation"/>
    <s v="Transportation"/>
    <x v="2"/>
    <n v="2005332"/>
    <n v="0.98499999999999999"/>
    <n v="30079.979999999981"/>
    <s v="BIL"/>
  </r>
  <r>
    <s v="Ham/But SR 128 10.75/0.00"/>
    <s v="Department of Transportation"/>
    <s v="Transportation"/>
    <x v="0"/>
    <n v="1259236"/>
    <n v="0.98799999999999999"/>
    <n v="15110.831999999937"/>
    <s v="BIL"/>
  </r>
  <r>
    <s v="Ham Central Parkway Bikeway PH 2"/>
    <s v="Department of Transportation"/>
    <s v="Transportation"/>
    <x v="2"/>
    <n v="460302.6"/>
    <n v="0.99"/>
    <n v="4603.0260000000126"/>
    <s v="BIL"/>
  </r>
  <r>
    <s v="War SR 123 30.65"/>
    <s v="Department of Transportation"/>
    <s v="Transportation"/>
    <x v="4"/>
    <n v="397440"/>
    <n v="0.99"/>
    <n v="3974.4000000000233"/>
    <s v="BIL"/>
  </r>
  <r>
    <s v="Kenton Co. | KY 177 &amp; KY 536 Intersection Improvements"/>
    <s v="Department of Transportation"/>
    <s v="Transportation"/>
    <x v="6"/>
    <n v="291904.2"/>
    <n v="0.99199999999999999"/>
    <n v="2335.2335999999777"/>
    <s v="BIL"/>
  </r>
  <r>
    <s v="SR48, Small Structure Replacement, at 2.99 Miles E of SR 101, Dearborn County, B-40425"/>
    <s v="Department of Transportation"/>
    <s v="Transportation"/>
    <x v="9"/>
    <n v="578219.6"/>
    <n v="0.99199999999999999"/>
    <n v="4625.7567999999737"/>
    <s v="BIL"/>
  </r>
  <r>
    <s v="HAM-747-0.86"/>
    <s v="Department of Transportation"/>
    <s v="Transportation"/>
    <x v="2"/>
    <n v="496222.3"/>
    <n v="0.99299999999999999"/>
    <n v="3473.5560999999871"/>
    <s v="BIL"/>
  </r>
  <r>
    <s v="Boone - Improve Safety &amp; Congestion on KY 236"/>
    <s v="Department of Transportation"/>
    <s v="Transportation"/>
    <x v="6"/>
    <n v="9392374"/>
    <n v="0.99299999999999999"/>
    <n v="65746.618000000715"/>
    <s v="BIL"/>
  </r>
  <r>
    <s v="War SR 48/122 0.30/5.15"/>
    <s v="Department of Transportation"/>
    <s v="Transportation"/>
    <x v="4"/>
    <n v="713968.3"/>
    <n v="0.99299999999999999"/>
    <n v="4997.7780999999959"/>
    <s v="BIL"/>
  </r>
  <r>
    <s v="War SR 48 7.01"/>
    <s v="Department of Transportation"/>
    <s v="Transportation"/>
    <x v="4"/>
    <n v="6406651"/>
    <n v="0.99299999999999999"/>
    <n v="44846.55700000003"/>
    <s v="BIL"/>
  </r>
  <r>
    <s v="Cle CR 106 Round Bottom Ccet"/>
    <s v="Department of Transportation"/>
    <s v="Transportation"/>
    <x v="1"/>
    <n v="499716.3"/>
    <n v="0.995"/>
    <n v="2498.5815000000293"/>
    <s v="BIL"/>
  </r>
  <r>
    <s v="Ham SR 126 19.50"/>
    <s v="Department of Transportation"/>
    <s v="Transportation"/>
    <x v="2"/>
    <n v="233152"/>
    <n v="0.995"/>
    <n v="1165.7600000000093"/>
    <s v="BIL"/>
  </r>
  <r>
    <s v="But CR 22/TR 106 0.63/2.99"/>
    <s v="Department of Transportation"/>
    <s v="Transportation"/>
    <x v="0"/>
    <n v="1029920"/>
    <n v="0.996"/>
    <n v="4119.6800000000512"/>
    <s v="BIL"/>
  </r>
  <r>
    <s v="Ham SR 264 1.08"/>
    <s v="Department of Transportation"/>
    <s v="Transportation"/>
    <x v="2"/>
    <n v="3075026"/>
    <n v="0.997"/>
    <n v="9225.0780000002123"/>
    <s v="BIL"/>
  </r>
  <r>
    <s v="But SP FY2024"/>
    <s v="Department of Transportation"/>
    <s v="Transportation"/>
    <x v="0"/>
    <n v="1774363"/>
    <n v="0.998"/>
    <n v="3548.7260000000242"/>
    <s v="BIL"/>
  </r>
  <r>
    <s v="Kenton Co. | KY 536 (Priority Section 3)"/>
    <s v="Department of Transportation"/>
    <s v="Transportation"/>
    <x v="6"/>
    <n v="5802400"/>
    <n v="0.998"/>
    <n v="11604.799999999814"/>
    <s v="BIL"/>
  </r>
  <r>
    <s v="D08 Culvert Repair FY2023"/>
    <s v="Department of Transportation"/>
    <s v="Transportation"/>
    <x v="0"/>
    <n v="118453.1"/>
    <n v="0.999"/>
    <n v="118.45309999999881"/>
    <s v="BIL"/>
  </r>
  <r>
    <s v="Cle SR 125 15.11"/>
    <s v="Department of Transportation"/>
    <s v="Transportation"/>
    <x v="1"/>
    <n v="960125.1"/>
    <n v="0.999"/>
    <n v="960.12509999994654"/>
    <s v="BIL"/>
  </r>
  <r>
    <s v="Cle SR 125 1.47"/>
    <s v="Department of Transportation"/>
    <s v="Transportation"/>
    <x v="1"/>
    <n v="358011.7"/>
    <n v="0.999"/>
    <n v="358.01169999997364"/>
    <s v="BIL"/>
  </r>
  <r>
    <s v="Boone Co. | US-25 Pavement Rehab"/>
    <s v="Department of Transportation"/>
    <s v="Transportation"/>
    <x v="3"/>
    <n v="109120"/>
    <n v="1"/>
    <n v="0"/>
    <s v="BIL"/>
  </r>
  <r>
    <s v="Boone- I-75/KY 536 Interchange"/>
    <s v="Department of Transportation"/>
    <s v="Transportation"/>
    <x v="3"/>
    <n v="166392.4"/>
    <n v="1"/>
    <n v="0"/>
    <s v="BIL"/>
  </r>
  <r>
    <s v="But SR 129 7.20"/>
    <s v="Department of Transportation"/>
    <s v="Transportation"/>
    <x v="0"/>
    <n v="233756.2"/>
    <n v="1"/>
    <n v="0"/>
    <s v="BIL"/>
  </r>
  <r>
    <s v="But M2M Trail Extension"/>
    <s v="Department of Transportation"/>
    <s v="Transportation"/>
    <x v="0"/>
    <n v="1252037"/>
    <n v="1"/>
    <n v="0"/>
    <s v="BIL"/>
  </r>
  <r>
    <s v="But CR 77 5.00 Elk Creek Bridge"/>
    <s v="Department of Transportation"/>
    <s v="Transportation"/>
    <x v="0"/>
    <n v="1948514"/>
    <n v="1"/>
    <n v="0"/>
    <s v="BIL"/>
  </r>
  <r>
    <s v="But TR 21 2.90"/>
    <s v="Department of Transportation"/>
    <s v="Transportation"/>
    <x v="0"/>
    <n v="1801242"/>
    <n v="1"/>
    <n v="0"/>
    <s v="BIL"/>
  </r>
  <r>
    <s v="But Gmrt Extension"/>
    <s v="Department of Transportation"/>
    <s v="Transportation"/>
    <x v="0"/>
    <n v="418509"/>
    <n v="1"/>
    <n v="0"/>
    <s v="BIL"/>
  </r>
  <r>
    <s v="But Srts Van Hook Phase 2"/>
    <s v="Department of Transportation"/>
    <s v="Transportation"/>
    <x v="0"/>
    <n v="310533.40000000002"/>
    <n v="1"/>
    <n v="0"/>
    <s v="BIL"/>
  </r>
  <r>
    <s v="But CR 18 6.87"/>
    <s v="Department of Transportation"/>
    <s v="Transportation"/>
    <x v="0"/>
    <n v="1079586"/>
    <n v="1"/>
    <n v="0"/>
    <s v="BIL"/>
  </r>
  <r>
    <s v="But SR 4 13.90"/>
    <s v="Department of Transportation"/>
    <s v="Transportation"/>
    <x v="0"/>
    <n v="557577.19999999995"/>
    <n v="1"/>
    <n v="0"/>
    <s v="BIL"/>
  </r>
  <r>
    <s v="But CS FY2024"/>
    <s v="Department of Transportation"/>
    <s v="Transportation"/>
    <x v="0"/>
    <n v="144696"/>
    <n v="1"/>
    <n v="0"/>
    <s v="BIL"/>
  </r>
  <r>
    <s v="But CR 609 0.00 Central Avenue"/>
    <s v="Department of Transportation"/>
    <s v="Transportation"/>
    <x v="0"/>
    <n v="3331713"/>
    <n v="1"/>
    <n v="0"/>
    <s v="BIL"/>
  </r>
  <r>
    <s v="But Five Points Roundabout"/>
    <s v="Department of Transportation"/>
    <s v="Transportation"/>
    <x v="0"/>
    <n v="2110504"/>
    <n v="1"/>
    <n v="0"/>
    <s v="BIL"/>
  </r>
  <r>
    <s v="But US 127 16.56"/>
    <s v="Department of Transportation"/>
    <s v="Transportation"/>
    <x v="0"/>
    <n v="203841"/>
    <n v="1"/>
    <n v="0"/>
    <s v="BIL"/>
  </r>
  <r>
    <s v="But CR 204 4.19"/>
    <s v="Department of Transportation"/>
    <s v="Transportation"/>
    <x v="0"/>
    <n v="1194381"/>
    <n v="1"/>
    <n v="0"/>
    <s v="BIL"/>
  </r>
  <r>
    <s v="But Middletown Bike Lanes FY21"/>
    <s v="Department of Transportation"/>
    <s v="Transportation"/>
    <x v="0"/>
    <n v="295852.59999999998"/>
    <n v="1"/>
    <n v="0"/>
    <s v="BIL"/>
  </r>
  <r>
    <s v="But TR 207 Decamp RD Csx"/>
    <s v="Department of Transportation"/>
    <s v="Transportation"/>
    <x v="0"/>
    <n v="311317"/>
    <n v="1"/>
    <n v="0"/>
    <s v="BIL"/>
  </r>
  <r>
    <s v="But Hamilton City Wide Signals"/>
    <s v="Department of Transportation"/>
    <s v="Transportation"/>
    <x v="0"/>
    <n v="1457179"/>
    <n v="1"/>
    <n v="0"/>
    <s v="BIL"/>
  </r>
  <r>
    <s v="But Maple Ave NS"/>
    <s v="Department of Transportation"/>
    <s v="Transportation"/>
    <x v="0"/>
    <n v="136167"/>
    <n v="1"/>
    <n v="0"/>
    <s v="BIL"/>
  </r>
  <r>
    <s v="But CR 19 5.88"/>
    <s v="Department of Transportation"/>
    <s v="Transportation"/>
    <x v="0"/>
    <n v="1352010"/>
    <n v="1"/>
    <n v="0"/>
    <s v="BIL"/>
  </r>
  <r>
    <s v="D08 Culvert Repair FY2023"/>
    <s v="Department of Transportation"/>
    <s v="Transportation"/>
    <x v="0"/>
    <n v="218086.7"/>
    <n v="1"/>
    <n v="0"/>
    <s v="BIL"/>
  </r>
  <r>
    <s v="But SR 129 25.00 Liberty Way"/>
    <s v="Department of Transportation"/>
    <s v="Transportation"/>
    <x v="0"/>
    <n v="131053.9"/>
    <n v="1"/>
    <n v="0"/>
    <s v="BIL"/>
  </r>
  <r>
    <s v="But CR 124 0.00 Smith Road Path"/>
    <s v="Department of Transportation"/>
    <s v="Transportation"/>
    <x v="0"/>
    <n v="436427.8"/>
    <n v="1"/>
    <n v="0"/>
    <s v="BIL"/>
  </r>
  <r>
    <s v="But SR 4 3.56"/>
    <s v="Department of Transportation"/>
    <s v="Transportation"/>
    <x v="0"/>
    <n v="958896"/>
    <n v="1"/>
    <n v="0"/>
    <s v="BIL"/>
  </r>
  <r>
    <s v="But/Ham CR 3 1.32 Crescentville"/>
    <s v="Department of Transportation"/>
    <s v="Transportation"/>
    <x v="0"/>
    <n v="3453334"/>
    <n v="1"/>
    <n v="0"/>
    <s v="BIL"/>
  </r>
  <r>
    <s v="But US 27 1.85"/>
    <s v="Department of Transportation"/>
    <s v="Transportation"/>
    <x v="0"/>
    <n v="3240683"/>
    <n v="1"/>
    <n v="0"/>
    <s v="BIL"/>
  </r>
  <r>
    <s v="But SR 73 13.05"/>
    <s v="Department of Transportation"/>
    <s v="Transportation"/>
    <x v="0"/>
    <n v="140257.20000000001"/>
    <n v="1"/>
    <n v="0"/>
    <s v="BIL"/>
  </r>
  <r>
    <s v="But Srts Van Hook Ave"/>
    <s v="Department of Transportation"/>
    <s v="Transportation"/>
    <x v="0"/>
    <n v="278377"/>
    <n v="1"/>
    <n v="0"/>
    <s v="BIL"/>
  </r>
  <r>
    <s v="But CR 18 6.87"/>
    <s v="Department of Transportation"/>
    <s v="Transportation"/>
    <x v="0"/>
    <n v="106952.7"/>
    <n v="1"/>
    <n v="0"/>
    <s v="BIL"/>
  </r>
  <r>
    <s v="But SR 73 18.08"/>
    <s v="Department of Transportation"/>
    <s v="Transportation"/>
    <x v="0"/>
    <n v="186526.8"/>
    <n v="1"/>
    <n v="0"/>
    <s v="BIL"/>
  </r>
  <r>
    <s v="But SR 122 10.33"/>
    <s v="Department of Transportation"/>
    <s v="Transportation"/>
    <x v="0"/>
    <n v="140241.29999999999"/>
    <n v="1"/>
    <n v="0"/>
    <s v="BIL"/>
  </r>
  <r>
    <s v="Campbell Co. I-275 - Bridge Rehabilitation"/>
    <s v="Department of Transportation"/>
    <s v="Transportation"/>
    <x v="8"/>
    <n v="897909.1"/>
    <n v="1"/>
    <n v="0"/>
    <s v="BIL"/>
  </r>
  <r>
    <s v="Campbell Co. | I-275/KY 9 Interchange"/>
    <s v="Department of Transportation"/>
    <s v="Transportation"/>
    <x v="8"/>
    <n v="268576.5"/>
    <n v="1"/>
    <n v="0"/>
    <s v="BIL"/>
  </r>
  <r>
    <s v="Cle SR 133 20.30 Shared Use Path"/>
    <s v="Department of Transportation"/>
    <s v="Transportation"/>
    <x v="1"/>
    <n v="434626.9"/>
    <n v="1"/>
    <n v="0"/>
    <s v="BIL"/>
  </r>
  <r>
    <s v="Cle SR 132 12.49"/>
    <s v="Department of Transportation"/>
    <s v="Transportation"/>
    <x v="1"/>
    <n v="139800"/>
    <n v="1"/>
    <n v="0"/>
    <s v="BIL"/>
  </r>
  <r>
    <s v="Cle SR 450 0.09"/>
    <s v="Department of Transportation"/>
    <s v="Transportation"/>
    <x v="1"/>
    <n v="1193436"/>
    <n v="1"/>
    <n v="0"/>
    <s v="BIL"/>
  </r>
  <r>
    <s v="Cle 32-3.50"/>
    <s v="Department of Transportation"/>
    <s v="Transportation"/>
    <x v="1"/>
    <n v="2741945"/>
    <n v="1"/>
    <n v="0"/>
    <s v="BIL"/>
  </r>
  <r>
    <s v="Cle 32-2.33"/>
    <s v="Department of Transportation"/>
    <s v="Transportation"/>
    <x v="1"/>
    <n v="2300000"/>
    <n v="1"/>
    <n v="0"/>
    <s v="BIL"/>
  </r>
  <r>
    <s v="Cle SR 32 8.95"/>
    <s v="Department of Transportation"/>
    <s v="Transportation"/>
    <x v="1"/>
    <n v="2624926"/>
    <n v="1"/>
    <n v="0"/>
    <s v="BIL"/>
  </r>
  <r>
    <s v="Cle US 50/SR 132 Intersections"/>
    <s v="Department of Transportation"/>
    <s v="Transportation"/>
    <x v="1"/>
    <n v="1213323"/>
    <n v="1"/>
    <n v="0"/>
    <s v="BIL"/>
  </r>
  <r>
    <s v="Cle SR 125 11.98"/>
    <s v="Department of Transportation"/>
    <s v="Transportation"/>
    <x v="1"/>
    <n v="102204.8"/>
    <n v="1"/>
    <n v="0"/>
    <s v="BIL"/>
  </r>
  <r>
    <s v="Cle SR 132 12.49"/>
    <s v="Department of Transportation"/>
    <s v="Transportation"/>
    <x v="1"/>
    <n v="137264"/>
    <n v="1"/>
    <n v="0"/>
    <s v="BIL"/>
  </r>
  <r>
    <s v="D8 Batavia/Blanchester Rrfb FY24"/>
    <s v="Department of Transportation"/>
    <s v="Transportation"/>
    <x v="1"/>
    <n v="100728"/>
    <n v="1"/>
    <n v="0"/>
    <s v="BIL"/>
  </r>
  <r>
    <s v="US52, Small Structure Replacement, at 1.84 Miles E of SR 229, Franklin County, R-40441"/>
    <s v="Department of Transportation"/>
    <s v="Transportation"/>
    <x v="7"/>
    <n v="339030.9"/>
    <n v="1"/>
    <n v="0"/>
    <s v="BIL"/>
  </r>
  <r>
    <s v="US52, Hma Overlay, Preventive Maintenance, 0.7 Miles E of SR 252 (Blue Creek Rd) to E Jct of SR 1, Franklin County, R-41868"/>
    <s v="Department of Transportation"/>
    <s v="Transportation"/>
    <x v="7"/>
    <n v="267857.3"/>
    <n v="1"/>
    <n v="0"/>
    <s v="BIL"/>
  </r>
  <r>
    <s v="SR252, Bridge Deck Replacement, 6.03 Miles E of US 52, Over Big Cedar Creek, Franklin County, B-39400"/>
    <s v="Department of Transportation"/>
    <s v="Transportation"/>
    <x v="7"/>
    <n v="140800"/>
    <n v="1"/>
    <n v="0"/>
    <s v="BIL"/>
  </r>
  <r>
    <s v="Grant Co. | I-75 Pavement Rehab"/>
    <s v="Department of Transportation"/>
    <s v="Transportation"/>
    <x v="5"/>
    <n v="3903671"/>
    <n v="1"/>
    <n v="0"/>
    <s v="BIL"/>
  </r>
  <r>
    <s v="Grant- Brky KY 22 (Rattlesnake Cr)"/>
    <s v="Department of Transportation"/>
    <s v="Transportation"/>
    <x v="5"/>
    <n v="913604.8"/>
    <n v="1"/>
    <n v="0"/>
    <s v="BIL"/>
  </r>
  <r>
    <s v="Ham CR 101 13.63"/>
    <s v="Department of Transportation"/>
    <s v="Transportation"/>
    <x v="2"/>
    <n v="125000"/>
    <n v="1"/>
    <n v="0"/>
    <s v="BIL"/>
  </r>
  <r>
    <s v="Ham IR 71 8.65"/>
    <s v="Department of Transportation"/>
    <s v="Transportation"/>
    <x v="2"/>
    <n v="198144.5"/>
    <n v="1"/>
    <n v="0"/>
    <s v="BIL"/>
  </r>
  <r>
    <s v="Ham CR 266 14.97 Kemper RD"/>
    <s v="Department of Transportation"/>
    <s v="Transportation"/>
    <x v="2"/>
    <n v="104220.9"/>
    <n v="1"/>
    <n v="0"/>
    <s v="BIL"/>
  </r>
  <r>
    <s v="Ham IR 75 12.60, Redesign of the Shepherd Ln. Interchange, Removal of the Collector Distributor System"/>
    <s v="Department of Transportation"/>
    <s v="Transportation"/>
    <x v="2"/>
    <n v="2706996"/>
    <n v="1"/>
    <n v="0"/>
    <s v="BIL"/>
  </r>
  <r>
    <s v="Ham CR 239/IR 275 9.89/RAMP Y"/>
    <s v="Department of Transportation"/>
    <s v="Transportation"/>
    <x v="2"/>
    <n v="521284.9"/>
    <n v="1"/>
    <n v="0"/>
    <s v="BIL"/>
  </r>
  <r>
    <s v="Ham IR 275 10.57, Plane, Repair, and Pave A Portion of IR 275, Overlay and Misc Bridge Work"/>
    <s v="Department of Transportation"/>
    <s v="Transportation"/>
    <x v="2"/>
    <n v="6131125"/>
    <n v="1"/>
    <n v="0"/>
    <s v="BIL"/>
  </r>
  <r>
    <s v="HAM-128-5.64"/>
    <s v="Department of Transportation"/>
    <s v="Transportation"/>
    <x v="2"/>
    <n v="279736.8"/>
    <n v="1"/>
    <n v="0"/>
    <s v="BIL"/>
  </r>
  <r>
    <s v="Ham IR 74 14.20"/>
    <s v="Department of Transportation"/>
    <s v="Resilience"/>
    <x v="2"/>
    <n v="1200000"/>
    <n v="1"/>
    <n v="0"/>
    <s v="BIL"/>
  </r>
  <r>
    <s v="Ham Plainfield RD Roundabouts"/>
    <s v="Department of Transportation"/>
    <s v="Transportation"/>
    <x v="2"/>
    <n v="4800000"/>
    <n v="1"/>
    <n v="0"/>
    <s v="BIL"/>
  </r>
  <r>
    <s v="Ham CR 339 1.15 Bridge Repl"/>
    <s v="Department of Transportation"/>
    <s v="Transportation"/>
    <x v="2"/>
    <n v="193464.6"/>
    <n v="1"/>
    <n v="0"/>
    <s v="BIL"/>
  </r>
  <r>
    <s v="But IR 75 0.00"/>
    <s v="Department of Transportation"/>
    <s v="Transportation"/>
    <x v="2"/>
    <n v="628950.69999999995"/>
    <n v="1"/>
    <n v="0"/>
    <s v="BIL"/>
  </r>
  <r>
    <s v="Ham IR 75 5.53"/>
    <s v="Department of Transportation"/>
    <s v="Resilience"/>
    <x v="2"/>
    <n v="910932"/>
    <n v="1"/>
    <n v="0"/>
    <s v="BIL"/>
  </r>
  <r>
    <s v="Ham IR 275 31.88/32.70"/>
    <s v="Department of Transportation"/>
    <s v="Transportation"/>
    <x v="2"/>
    <n v="125101.1"/>
    <n v="1"/>
    <n v="0"/>
    <s v="BIL"/>
  </r>
  <r>
    <s v="Ham US 22/22D 0.91/0.07"/>
    <s v="Department of Transportation"/>
    <s v="Transportation"/>
    <x v="2"/>
    <n v="124796"/>
    <n v="1"/>
    <n v="0"/>
    <s v="BIL"/>
  </r>
  <r>
    <s v="Ham CR 284 1.33"/>
    <s v="Department of Transportation"/>
    <s v="Transportation"/>
    <x v="2"/>
    <n v="842069.8"/>
    <n v="1"/>
    <n v="0"/>
    <s v="BIL"/>
  </r>
  <r>
    <s v="D08-R/WR Pm-Fy2022"/>
    <s v="Department of Transportation"/>
    <s v="Transportation"/>
    <x v="2"/>
    <n v="150644"/>
    <n v="1"/>
    <n v="0"/>
    <s v="BIL"/>
  </r>
  <r>
    <s v="Ham CR 457 14.97 Harrison Ave"/>
    <s v="Department of Transportation"/>
    <s v="Transportation"/>
    <x v="2"/>
    <n v="254421"/>
    <n v="1"/>
    <n v="0"/>
    <s v="BIL"/>
  </r>
  <r>
    <s v="Ham US 27 10.39"/>
    <s v="Department of Transportation"/>
    <s v="Transportation"/>
    <x v="2"/>
    <n v="126997.9"/>
    <n v="1"/>
    <n v="0"/>
    <s v="BIL"/>
  </r>
  <r>
    <s v="Ham Camargo RD Iory"/>
    <s v="Department of Transportation"/>
    <s v="Transportation"/>
    <x v="2"/>
    <n v="117000"/>
    <n v="1"/>
    <n v="0"/>
    <s v="BIL"/>
  </r>
  <r>
    <s v="Ham Srts Lockland FY 23"/>
    <s v="Department of Transportation"/>
    <s v="Transportation"/>
    <x v="2"/>
    <n v="478250"/>
    <n v="1"/>
    <n v="0"/>
    <s v="BIL"/>
  </r>
  <r>
    <s v="Ham Springdale Signal Upgrades"/>
    <s v="Department of Transportation"/>
    <s v="Transportation"/>
    <x v="2"/>
    <n v="545450"/>
    <n v="1"/>
    <n v="0"/>
    <s v="BIL"/>
  </r>
  <r>
    <s v="HAM-74-11.20"/>
    <s v="Department of Transportation"/>
    <s v="Transportation"/>
    <x v="2"/>
    <n v="1035341"/>
    <n v="1"/>
    <n v="0"/>
    <s v="BIL"/>
  </r>
  <r>
    <s v="Cle IR 275 0.00"/>
    <s v="Department of Transportation"/>
    <s v="Transportation"/>
    <x v="2"/>
    <n v="131955.9"/>
    <n v="1"/>
    <n v="0"/>
    <s v="BIL"/>
  </r>
  <r>
    <s v="Ham Sharvonville Srts 2021"/>
    <s v="Department of Transportation"/>
    <s v="Transportation"/>
    <x v="2"/>
    <n v="394950.8"/>
    <n v="1"/>
    <n v="0"/>
    <s v="BIL"/>
  </r>
  <r>
    <s v="Ham CR 23 1.42"/>
    <s v="Department of Transportation"/>
    <s v="Transportation"/>
    <x v="2"/>
    <n v="1407640"/>
    <n v="1"/>
    <n v="0"/>
    <s v="BIL"/>
  </r>
  <r>
    <s v="Ham US 27 14.15, Widen Northbound US27 For A Third Lane Ending as A Right Turn Lane at Struble."/>
    <s v="Department of Transportation"/>
    <s v="Transportation"/>
    <x v="2"/>
    <n v="162677.6"/>
    <n v="1"/>
    <n v="0"/>
    <s v="BIL"/>
  </r>
  <r>
    <s v="Ham Var Ctcs Cincinnati"/>
    <s v="Department of Transportation"/>
    <s v="Transportation"/>
    <x v="2"/>
    <n v="400000"/>
    <n v="1"/>
    <n v="0"/>
    <s v="BIL"/>
  </r>
  <r>
    <s v="Ham IR 75 5.58,PHASE 1 of the HAM-75 Corridor Projects. Project Will Complete Reconstruction of Mitchell Ave Interchg-Garvee Bond."/>
    <s v="Department of Transportation"/>
    <s v="Transportation"/>
    <x v="2"/>
    <n v="5580162"/>
    <n v="1"/>
    <n v="0"/>
    <s v="BIL"/>
  </r>
  <r>
    <s v="Provide A Full Movement Interchange at IR-71 &amp; Mlk Drive, Ramp Metering, Auxiliary Lane, Capacity Improvements"/>
    <s v="Department of Transportation"/>
    <s v="Transportation"/>
    <x v="2"/>
    <n v="2464280"/>
    <n v="1"/>
    <n v="0"/>
    <s v="BIL"/>
  </r>
  <r>
    <s v="Ham Lmst Ext to Elstun"/>
    <s v="Department of Transportation"/>
    <s v="Transportation"/>
    <x v="2"/>
    <n v="245772.79999999999"/>
    <n v="1"/>
    <n v="0"/>
    <s v="BIL"/>
  </r>
  <r>
    <s v="Ham IR 71 8.42"/>
    <s v="Department of Transportation"/>
    <s v="Transportation"/>
    <x v="2"/>
    <n v="6341769"/>
    <n v="1"/>
    <n v="0"/>
    <s v="BIL"/>
  </r>
  <r>
    <s v="Ham IR 275 28.29"/>
    <s v="Department of Transportation"/>
    <s v="Transportation"/>
    <x v="2"/>
    <n v="727238.9"/>
    <n v="1"/>
    <n v="0"/>
    <s v="BIL"/>
  </r>
  <r>
    <s v="Ham CR 23 1.42"/>
    <s v="Department of Transportation"/>
    <s v="Transportation"/>
    <x v="2"/>
    <n v="106066.5"/>
    <n v="1"/>
    <n v="0"/>
    <s v="BIL"/>
  </r>
  <r>
    <s v="Ham CR 457 14.97 Harrison Ave"/>
    <s v="Department of Transportation"/>
    <s v="Transportation"/>
    <x v="2"/>
    <n v="770579"/>
    <n v="1"/>
    <n v="0"/>
    <s v="BIL"/>
  </r>
  <r>
    <s v="Ham Oki FY 2023 Freight Planning"/>
    <s v="Department of Transportation"/>
    <s v="Transportation"/>
    <x v="2"/>
    <n v="221751"/>
    <n v="1"/>
    <n v="0"/>
    <s v="BIL"/>
  </r>
  <r>
    <s v="Ham CR 23 1.42"/>
    <s v="Department of Transportation"/>
    <s v="Transportation"/>
    <x v="2"/>
    <n v="1243960"/>
    <n v="1"/>
    <n v="0"/>
    <s v="BIL"/>
  </r>
  <r>
    <s v="Ham US 27 11.09 Sidewalks"/>
    <s v="Department of Transportation"/>
    <s v="Transportation"/>
    <x v="2"/>
    <n v="820917"/>
    <n v="1"/>
    <n v="0"/>
    <s v="BIL"/>
  </r>
  <r>
    <s v="D08-R/WR Pm-Fy2022"/>
    <s v="Department of Transportation"/>
    <s v="Transportation"/>
    <x v="2"/>
    <n v="1627421"/>
    <n v="1"/>
    <n v="0"/>
    <s v="BIL"/>
  </r>
  <r>
    <s v="Ham Whv New Viaduct Construction"/>
    <s v="Department of Transportation"/>
    <s v="Transportation"/>
    <x v="2"/>
    <n v="1084707"/>
    <n v="1"/>
    <n v="0"/>
    <s v="BIL"/>
  </r>
  <r>
    <s v="Cle Signs FY2022"/>
    <s v="Department of Transportation"/>
    <s v="Transportation"/>
    <x v="2"/>
    <n v="1182200"/>
    <n v="1"/>
    <n v="0"/>
    <s v="BIL"/>
  </r>
  <r>
    <s v="Ham Oki FY2023 AQ Program"/>
    <s v="Department of Transportation"/>
    <s v="Transportation"/>
    <x v="2"/>
    <n v="103792.8"/>
    <n v="1"/>
    <n v="0"/>
    <s v="BIL"/>
  </r>
  <r>
    <s v="Ham IR 275 39.81"/>
    <s v="Department of Transportation"/>
    <s v="Transportation"/>
    <x v="2"/>
    <n v="3618331"/>
    <n v="1"/>
    <n v="0"/>
    <s v="BIL"/>
  </r>
  <r>
    <s v="Ham US 52 37.99"/>
    <s v="Department of Transportation"/>
    <s v="Transportation"/>
    <x v="2"/>
    <n v="1493043"/>
    <n v="1"/>
    <n v="0"/>
    <s v="BIL"/>
  </r>
  <r>
    <s v="Ham Oki 23 Reg Trans Plng - LU"/>
    <s v="Department of Transportation"/>
    <s v="Transportation"/>
    <x v="2"/>
    <n v="557585"/>
    <n v="1"/>
    <n v="0"/>
    <s v="BIL"/>
  </r>
  <r>
    <s v="Ham Oki FY2023 Rideshare"/>
    <s v="Department of Transportation"/>
    <s v="Transportation"/>
    <x v="2"/>
    <n v="120455.1"/>
    <n v="1"/>
    <n v="0"/>
    <s v="BIL"/>
  </r>
  <r>
    <s v="Ham SR 32 6.82"/>
    <s v="Department of Transportation"/>
    <s v="Transportation"/>
    <x v="2"/>
    <n v="200000"/>
    <n v="1"/>
    <n v="0"/>
    <s v="BIL"/>
  </r>
  <r>
    <s v="Ham Plainfield RD Roundabouts"/>
    <s v="Department of Transportation"/>
    <s v="Transportation"/>
    <x v="2"/>
    <n v="180147"/>
    <n v="1"/>
    <n v="0"/>
    <s v="BIL"/>
  </r>
  <r>
    <s v="Kenton Co. | Remove Existing Vehicular Bridge"/>
    <s v="Department of Transportation"/>
    <s v="Transportation"/>
    <x v="6"/>
    <n v="267132.5"/>
    <n v="1"/>
    <n v="0"/>
    <s v="BIL"/>
  </r>
  <r>
    <s v="Kenton Co. | Low Cost Safety Improvements on KY 177"/>
    <s v="Department of Transportation"/>
    <s v="Transportation"/>
    <x v="6"/>
    <n v="793574.7"/>
    <n v="1"/>
    <n v="0"/>
    <s v="BIL"/>
  </r>
  <r>
    <s v="Boone-Kenton Co.| KY 536 Reconstruction (Build)"/>
    <s v="Department of Transportation"/>
    <s v="Transportation"/>
    <x v="6"/>
    <n v="1209251"/>
    <n v="1"/>
    <n v="0"/>
    <s v="BIL"/>
  </r>
  <r>
    <s v="Kenton Co. | Remove Existing Vehicular Bridge"/>
    <s v="Department of Transportation"/>
    <s v="Transportation"/>
    <x v="6"/>
    <n v="176271.7"/>
    <n v="1"/>
    <n v="0"/>
    <s v="BIL"/>
  </r>
  <r>
    <s v="BIL Funding For Lpgbs Modernization."/>
    <s v="Department of Transportation"/>
    <s v="Transportation"/>
    <x v="6"/>
    <n v="1229567"/>
    <n v="1"/>
    <n v="0"/>
    <s v="BIL"/>
  </r>
  <r>
    <s v="Kenton-Boone | KY 536 Reconstruction"/>
    <s v="Department of Transportation"/>
    <s v="Transportation"/>
    <x v="6"/>
    <n v="1500000"/>
    <n v="1"/>
    <n v="0"/>
    <s v="BIL"/>
  </r>
  <r>
    <s v="Boone - Improve Safety &amp; Congestion on KY 236"/>
    <s v="Department of Transportation"/>
    <s v="Transportation"/>
    <x v="6"/>
    <n v="1000000"/>
    <n v="1"/>
    <n v="0"/>
    <s v="BIL"/>
  </r>
  <r>
    <s v="Kenton Co. | US 25 Improvements"/>
    <s v="Department of Transportation"/>
    <s v="Transportation"/>
    <x v="6"/>
    <n v="256000"/>
    <n v="1"/>
    <n v="0"/>
    <s v="BIL"/>
  </r>
  <r>
    <s v="Kenton County | J. Roebing Bridge (Ky17)"/>
    <s v="Department of Transportation"/>
    <s v="Transportation"/>
    <x v="6"/>
    <n v="678207.5"/>
    <n v="1"/>
    <n v="0"/>
    <s v="BIL"/>
  </r>
  <r>
    <s v="War SR 48 7.01"/>
    <s v="Department of Transportation"/>
    <s v="Transportation"/>
    <x v="4"/>
    <n v="548700.69999999995"/>
    <n v="1"/>
    <n v="0"/>
    <s v="BIL"/>
  </r>
  <r>
    <s v="War/Cli Gcs FY2022"/>
    <s v="Department of Transportation"/>
    <s v="Transportation"/>
    <x v="4"/>
    <n v="420732"/>
    <n v="1"/>
    <n v="0"/>
    <s v="BIL"/>
  </r>
  <r>
    <s v="War CR 119 0.00 Clearcreek-Frank"/>
    <s v="Department of Transportation"/>
    <s v="Transportation"/>
    <x v="4"/>
    <n v="351219"/>
    <n v="1"/>
    <n v="0"/>
    <s v="BIL"/>
  </r>
  <r>
    <s v="War US 42 9.54"/>
    <s v="Department of Transportation"/>
    <s v="Transportation"/>
    <x v="4"/>
    <n v="1153260"/>
    <n v="1"/>
    <n v="0"/>
    <s v="BIL"/>
  </r>
  <r>
    <s v="War/Cli Gcs FY2022"/>
    <s v="Department of Transportation"/>
    <s v="Transportation"/>
    <x v="4"/>
    <n v="211072"/>
    <n v="1"/>
    <n v="0"/>
    <s v="BIL"/>
  </r>
  <r>
    <s v="War SR 741 0.34"/>
    <s v="Department of Transportation"/>
    <s v="Transportation"/>
    <x v="4"/>
    <n v="541734.1"/>
    <n v="1"/>
    <n v="0"/>
    <s v="BIL"/>
  </r>
  <r>
    <s v="Ham IR 71 16.66"/>
    <s v="Department of Transportation"/>
    <s v="Transportation"/>
    <x v="4"/>
    <n v="614094.69999999995"/>
    <n v="1"/>
    <n v="0"/>
    <s v="BIL"/>
  </r>
  <r>
    <s v="War SR 48 9.49"/>
    <s v="Department of Transportation"/>
    <s v="Transportation"/>
    <x v="4"/>
    <n v="440000"/>
    <n v="1"/>
    <n v="0"/>
    <s v="BIL"/>
  </r>
  <r>
    <s v="D08 Culvert Repair FY2022"/>
    <s v="Department of Transportation"/>
    <s v="Transportation"/>
    <x v="4"/>
    <n v="110870.3"/>
    <n v="1"/>
    <n v="0"/>
    <s v="BIL"/>
  </r>
  <r>
    <s v="War CR 282 0.97 King Ave Bridge"/>
    <s v="Department of Transportation"/>
    <s v="Transportation"/>
    <x v="4"/>
    <n v="5937500"/>
    <n v="1"/>
    <n v="0"/>
    <s v="BIL"/>
  </r>
  <r>
    <s v="War SR 48 13.64"/>
    <s v="Department of Transportation"/>
    <s v="Transportation"/>
    <x v="4"/>
    <n v="562467"/>
    <n v="1"/>
    <n v="0"/>
    <s v="BIL"/>
  </r>
  <r>
    <s v="War SR 741 2.19"/>
    <s v="Department of Transportation"/>
    <s v="Transportation"/>
    <x v="4"/>
    <n v="500000"/>
    <n v="1"/>
    <n v="0"/>
    <s v="BIL"/>
  </r>
  <r>
    <s v="Ham/War US 22 16.04/0.00 Ped"/>
    <s v="Department of Transportation"/>
    <s v="Transportation"/>
    <x v="4"/>
    <n v="256967.1"/>
    <n v="1"/>
    <n v="0"/>
    <s v="BIL"/>
  </r>
  <r>
    <s v="War IR 71 3.62 Western Row Rd, Conversion of the IR-71 and Western Row Road Interchange to A Full Interchange"/>
    <s v="Department of Transportation"/>
    <s v="Transportation"/>
    <x v="4"/>
    <n v="3047653"/>
    <n v="1"/>
    <n v="0"/>
    <s v="BIL"/>
  </r>
  <r>
    <s v="War Reading RD Surface Iory"/>
    <s v="Department of Transportation"/>
    <s v="Transportation"/>
    <x v="4"/>
    <n v="378478.6"/>
    <n v="1"/>
    <n v="0"/>
    <s v="BIL"/>
  </r>
  <r>
    <s v="War SR 48 7.01"/>
    <s v="Department of Transportation"/>
    <s v="Transportation"/>
    <x v="4"/>
    <n v="251757"/>
    <n v="1"/>
    <n v="0"/>
    <s v="BIL"/>
  </r>
  <r>
    <s v="War CR 21 0.23"/>
    <s v="Department of Transportation"/>
    <s v="Transportation"/>
    <x v="4"/>
    <n v="153957.4"/>
    <n v="1"/>
    <n v="0"/>
    <s v="BIL"/>
  </r>
  <r>
    <s v="SR1, Slide Correction, 5.1 Miles South of I-74, Dearborn County, R-41532"/>
    <s v="Department of Transportation"/>
    <s v="Resilience"/>
    <x v="9"/>
    <n v="1037123"/>
    <n v="1"/>
    <n v="0"/>
    <s v="BIL"/>
  </r>
  <r>
    <s v="ST1019, Road Reconstruction (3R/4R Standards), Market Street from 5TH Street to Dutch Hollow Road, Aurora In, Dearborn County, R-40460"/>
    <s v="Department of Transportation"/>
    <s v="Transportation"/>
    <x v="9"/>
    <n v="3361007"/>
    <n v="1"/>
    <n v="0"/>
    <s v="BIL"/>
  </r>
  <r>
    <s v="SR62, Bridge Replacement, 3.7 Miles W of SR 262 Over Hayes Branch, Dearborn County, B-42716"/>
    <s v="Department of Transportation"/>
    <s v="Resilience"/>
    <x v="9"/>
    <n v="521462"/>
    <n v="1"/>
    <n v="0"/>
    <s v="BIL"/>
  </r>
  <r>
    <s v="I74, Small Structure Pipe Lining, W of SR 46 @ Blue Creek, Dearborn County, R-42289"/>
    <s v="Department of Transportation"/>
    <s v="Resilience"/>
    <x v="9"/>
    <n v="511752"/>
    <n v="1"/>
    <n v="0"/>
    <s v="BIL"/>
  </r>
  <r>
    <s v="IR1001, Other Roadside Maintenance, Various Locations Within Dearborn County, Dearborn County,"/>
    <s v="Department of Transportation"/>
    <s v="Transportation"/>
    <x v="9"/>
    <n v="200205.6"/>
    <n v="1"/>
    <n v="0"/>
    <s v="BIL"/>
  </r>
  <r>
    <s v="SR1, New Signal Installation, at Intersection of SR 1 and Oberting Road, Dearborn County, T-40728"/>
    <s v="Department of Transportation"/>
    <s v="Transportation"/>
    <x v="9"/>
    <n v="254481"/>
    <n v="1"/>
    <n v="0"/>
    <s v="BIL"/>
  </r>
  <r>
    <s v="I74, Bridge Painting, Ebl Over Johnson Fk/Johnson FK Rd, 1.04 Mile W of Dearborn County Line., Dearborn County, B-42100"/>
    <s v="Department of Transportation"/>
    <s v="Transportation"/>
    <x v="9"/>
    <n v="102103"/>
    <n v="1"/>
    <n v="0"/>
    <s v="BIL"/>
  </r>
  <r>
    <s v="I74, Bridge Painting, Wbl Over Johnson Fk/Johnson FK Rd, 1.04 Mile W of Dearborn County Line., Dearborn County, B-42100"/>
    <s v="Department of Transportation"/>
    <s v="Transportation"/>
    <x v="9"/>
    <n v="102909.2"/>
    <n v="1"/>
    <n v="0"/>
    <s v="BIL"/>
  </r>
  <r>
    <s v="SR46, Bridge Painting, SR 46 Over I-74, Dearborn County, B-42100"/>
    <s v="Department of Transportation"/>
    <s v="Transportation"/>
    <x v="9"/>
    <n v="146923.5"/>
    <n v="1"/>
    <n v="0"/>
    <s v="BIL"/>
  </r>
  <r>
    <s v="SR46, Slide Correction, 3.2 Miles E of SR 1, Dearborn County, R-39881"/>
    <s v="Department of Transportation"/>
    <s v="Resilience"/>
    <x v="9"/>
    <n v="101760"/>
    <n v="1"/>
    <n v="0"/>
    <s v="BIL"/>
  </r>
  <r>
    <s v="SR46, Scour Protection (Erosion), Over Logan Creek, 02.93 E SR 1, Dearborn County, B-42893"/>
    <s v="Department of Transportation"/>
    <s v="Transportation"/>
    <x v="9"/>
    <n v="109271"/>
    <n v="1"/>
    <n v="0"/>
    <s v="BIL"/>
  </r>
  <r>
    <s v="FY22 - Cincinnati/Northern Kentucky International - CVG"/>
    <s v="Department of Transportation"/>
    <s v="Transportation"/>
    <x v="3"/>
    <n v="13712086"/>
    <n v="1"/>
    <n v="0"/>
    <s v="BIL"/>
  </r>
  <r>
    <s v="FY23 - Cincinnati/Northern Kentucky International - CVG"/>
    <s v="Department of Transportation"/>
    <s v="Transportation"/>
    <x v="3"/>
    <n v="13517720"/>
    <n v="1"/>
    <n v="0"/>
    <s v="BIL"/>
  </r>
  <r>
    <s v="FY24 - Cincinnati/Northern Kentucky International - CVG"/>
    <s v="Department of Transportation"/>
    <s v="Transportation"/>
    <x v="3"/>
    <n v="13643861"/>
    <n v="1"/>
    <n v="0"/>
    <s v="BIL"/>
  </r>
  <r>
    <s v="FY23 - Middletown Regional/Hook Field - MWO"/>
    <s v="Department of Transportation"/>
    <s v="Transportation"/>
    <x v="0"/>
    <n v="145000"/>
    <n v="1"/>
    <n v="0"/>
    <s v="BIL"/>
  </r>
  <r>
    <s v="FY22 - Middletown Regional/Hook Field - MWO"/>
    <s v="Department of Transportation"/>
    <s v="Transportation"/>
    <x v="0"/>
    <n v="159000"/>
    <n v="1"/>
    <n v="0"/>
    <s v="BIL"/>
  </r>
  <r>
    <s v="FY24 - Middletown Regional/Hook Field - MWO"/>
    <s v="Department of Transportation"/>
    <s v="Transportation"/>
    <x v="0"/>
    <n v="144000"/>
    <n v="1"/>
    <n v="0"/>
    <s v="BIL"/>
  </r>
  <r>
    <s v="FY24 - Butler County Regional/Hogan Field - HAO"/>
    <s v="Department of Transportation"/>
    <s v="Transportation"/>
    <x v="0"/>
    <n v="294000"/>
    <n v="1"/>
    <n v="0"/>
    <s v="BIL"/>
  </r>
  <r>
    <s v="FY23 - Butler County Regional/Hogan Field - HAO"/>
    <s v="Department of Transportation"/>
    <s v="Transportation"/>
    <x v="0"/>
    <n v="292000"/>
    <n v="1"/>
    <n v="0"/>
    <s v="BIL"/>
  </r>
  <r>
    <s v="FY22 - Butler County Regional/Hogan Field - HAO"/>
    <s v="Department of Transportation"/>
    <s v="Transportation"/>
    <x v="0"/>
    <n v="295000"/>
    <n v="1"/>
    <n v="0"/>
    <s v="BIL"/>
  </r>
  <r>
    <s v="FY23 - Miami University - OXD"/>
    <s v="Department of Transportation"/>
    <s v="Transportation"/>
    <x v="0"/>
    <n v="113000"/>
    <n v="1"/>
    <n v="0"/>
    <s v="BIL"/>
  </r>
  <r>
    <s v="FY24 - Clermont County - I69"/>
    <s v="Department of Transportation"/>
    <s v="Transportation"/>
    <x v="1"/>
    <n v="294000"/>
    <n v="1"/>
    <n v="0"/>
    <s v="BIL"/>
  </r>
  <r>
    <s v="FY22 - Clermont County - I69"/>
    <s v="Department of Transportation"/>
    <s v="Transportation"/>
    <x v="1"/>
    <n v="295000"/>
    <n v="1"/>
    <n v="0"/>
    <s v="BIL"/>
  </r>
  <r>
    <s v="FY23 - Clermont County - I69"/>
    <s v="Department of Transportation"/>
    <s v="Transportation"/>
    <x v="1"/>
    <n v="292000"/>
    <n v="1"/>
    <n v="0"/>
    <s v="BIL"/>
  </r>
  <r>
    <s v="FY23 - Clermont County - I69"/>
    <s v="Department of Transportation"/>
    <s v="Transportation"/>
    <x v="1"/>
    <n v="292000"/>
    <n v="1"/>
    <n v="0"/>
    <s v="BIL"/>
  </r>
  <r>
    <s v="FY24 - Clermont County - I69"/>
    <s v="Department of Transportation"/>
    <s v="Transportation"/>
    <x v="1"/>
    <n v="294000"/>
    <n v="1"/>
    <n v="0"/>
    <s v="BIL"/>
  </r>
  <r>
    <s v="FY22 - Clermont County - I69"/>
    <s v="Department of Transportation"/>
    <s v="Transportation"/>
    <x v="1"/>
    <n v="295000"/>
    <n v="1"/>
    <n v="0"/>
    <s v="BIL"/>
  </r>
  <r>
    <s v="FY23 SUPERIOR 2415 GRAIN DRYER"/>
    <s v="Department of Agriculture"/>
    <s v="Clean Energy"/>
    <x v="7"/>
    <n v="125000"/>
    <n v="1"/>
    <n v="0"/>
    <s v="IRA"/>
  </r>
  <r>
    <s v="FY23 GRAIN DRYER GSI 1112"/>
    <s v="Department of Agriculture"/>
    <s v="Clean Energy"/>
    <x v="7"/>
    <n v="44769"/>
    <n v="1"/>
    <n v="0"/>
    <s v="IRA"/>
  </r>
  <r>
    <s v="FY24 - Cincinnati Municipal/Lunken Field - LUK"/>
    <s v="Department of Transportation"/>
    <s v="Transportation"/>
    <x v="2"/>
    <n v="851000"/>
    <n v="1"/>
    <n v="0"/>
    <s v="BIL"/>
  </r>
  <r>
    <s v="FY22 - Cincinnati Municipal/Lunken Field - LUK"/>
    <s v="Department of Transportation"/>
    <s v="Transportation"/>
    <x v="2"/>
    <n v="763000"/>
    <n v="1"/>
    <n v="0"/>
    <s v="BIL"/>
  </r>
  <r>
    <s v="FY23 - Cincinnati Municipal/Lunken Field - LUK"/>
    <s v="Department of Transportation"/>
    <s v="Transportation"/>
    <x v="2"/>
    <n v="844000"/>
    <n v="1"/>
    <n v="0"/>
    <s v="BIL"/>
  </r>
  <r>
    <s v="FY22 - Cincinnati West - I67"/>
    <s v="Department of Transportation"/>
    <s v="Transportation"/>
    <x v="2"/>
    <n v="159000"/>
    <n v="1"/>
    <n v="0"/>
    <s v="BIL"/>
  </r>
  <r>
    <s v="FY23 - Cincinnati West - I67"/>
    <s v="Department of Transportation"/>
    <s v="Transportation"/>
    <x v="2"/>
    <n v="145000"/>
    <n v="1"/>
    <n v="0"/>
    <s v="BIL"/>
  </r>
  <r>
    <s v="FY24 - Cincinnati West - I67"/>
    <s v="Department of Transportation"/>
    <s v="Transportation"/>
    <x v="2"/>
    <n v="144000"/>
    <n v="1"/>
    <n v="0"/>
    <s v="BIL"/>
  </r>
  <r>
    <s v="FY22 - Warren County/John Lane Field - I68"/>
    <s v="Department of Transportation"/>
    <s v="Transportation"/>
    <x v="4"/>
    <n v="159000"/>
    <n v="1"/>
    <n v="0"/>
    <s v="BIL"/>
  </r>
  <r>
    <s v="FY23 - Warren County/John Lane Field - I69"/>
    <s v="Department of Transportation"/>
    <s v="Transportation"/>
    <x v="4"/>
    <n v="292000"/>
    <n v="1"/>
    <n v="0"/>
    <s v="BIL"/>
  </r>
  <r>
    <s v="FY24 - Warren County/John Lane Field - I68"/>
    <s v="Department of Transportation"/>
    <s v="Transportation"/>
    <x v="4"/>
    <n v="294000"/>
    <n v="1"/>
    <n v="0"/>
    <s v="BIL"/>
  </r>
  <r>
    <s v="The City of Hamilton 2023 PHMSA Grant Miscellaneous Gas Main Replacement Project"/>
    <s v="Department of Transportation"/>
    <s v="Transportation"/>
    <x v="0"/>
    <n v="645000"/>
    <n v="1"/>
    <n v="0"/>
    <s v="BIL"/>
  </r>
  <r>
    <s v="NKADD Safe Streets for All Safety Action Plan"/>
    <s v="Department of Transportation"/>
    <s v="Transportation"/>
    <x v="3"/>
    <n v="183238"/>
    <m/>
    <n v="183238"/>
    <s v="BIL"/>
  </r>
  <r>
    <s v="Cincinnati/Northern Kentucky International Airport"/>
    <s v="Department of Transportation"/>
    <s v="Transportation"/>
    <x v="3"/>
    <n v="14000000"/>
    <m/>
    <n v="14000000"/>
    <s v="BIL"/>
  </r>
  <r>
    <s v="Airport Infrastructure Grants - Cincinnati/Northern Kentucky International"/>
    <s v="Department of Transportation"/>
    <s v="Transportation"/>
    <x v="3"/>
    <n v="15043406"/>
    <m/>
    <n v="15043406"/>
    <s v="BIL"/>
  </r>
  <r>
    <s v="Boone - Pe, Env, and Design Engineering For Sidewalk on Frogtown Connector Road from the End of the Existing Sidewalk North to Frogtown RD"/>
    <s v="Department of Transportation"/>
    <s v="Transportation"/>
    <x v="3"/>
    <n v="400000"/>
    <m/>
    <n v="400000"/>
    <s v="BIL"/>
  </r>
  <r>
    <s v="City of Fairfield Comprehensive Safety Action Plan"/>
    <s v="Department of Transportation"/>
    <s v="Transportation"/>
    <x v="0"/>
    <n v="120000"/>
    <m/>
    <n v="120000"/>
    <s v="BIL"/>
  </r>
  <r>
    <s v="The City of Monroe Action Plan and Demonstration project to prioritize safety"/>
    <s v="Department of Transportation"/>
    <s v="Transportation"/>
    <x v="0"/>
    <n v="476000"/>
    <m/>
    <n v="476000"/>
    <s v="BIL"/>
  </r>
  <r>
    <s v="Airport Infrastructure Grants - Middletown Regional/Hook Field"/>
    <s v="Department of Transportation"/>
    <s v="Transportation"/>
    <x v="0"/>
    <n v="137000"/>
    <m/>
    <n v="137000"/>
    <s v="BIL"/>
  </r>
  <r>
    <s v="Advanced Industrial Facilities Deployment Program - Cleveland-Cliffs Steel Corporation"/>
    <s v="Department of Energy"/>
    <s v="Clean Energy"/>
    <x v="0"/>
    <n v="500000000"/>
    <m/>
    <n v="500000000"/>
    <s v="IRA"/>
  </r>
  <r>
    <s v="Gas Main Replacement Project"/>
    <s v="Department of Transportation"/>
    <s v="Transportation"/>
    <x v="0"/>
    <n v="575000"/>
    <m/>
    <n v="575000"/>
    <s v="BIL"/>
  </r>
  <r>
    <s v="Airport Infrastructure Grants - Butler County Regional/Hogan Field"/>
    <s v="Department of Transportation"/>
    <s v="Transportation"/>
    <x v="0"/>
    <n v="282000"/>
    <m/>
    <n v="282000"/>
    <s v="BIL"/>
  </r>
  <r>
    <s v="Hamilton SS4A Action Plan Update and Demonstration Project"/>
    <s v="Department of Transportation"/>
    <s v="Transportation"/>
    <x v="0"/>
    <n v="400000"/>
    <m/>
    <n v="400000"/>
    <s v="BIL"/>
  </r>
  <r>
    <s v="Hanover SS4A Action Plan"/>
    <s v="Department of Transportation"/>
    <s v="Transportation"/>
    <x v="0"/>
    <n v="120000"/>
    <m/>
    <n v="120000"/>
    <s v="BIL"/>
  </r>
  <r>
    <s v="Airport Infrastructure Grants - Miami University"/>
    <s v="Department of Transportation"/>
    <s v="Transportation"/>
    <x v="0"/>
    <n v="137000"/>
    <m/>
    <n v="137000"/>
    <s v="BIL"/>
  </r>
  <r>
    <s v="But Hamilton Srts 2022"/>
    <s v="Department of Transportation"/>
    <s v="Transportation"/>
    <x v="0"/>
    <n v="127106.3"/>
    <m/>
    <n v="127106.3"/>
    <s v="BIL"/>
  </r>
  <r>
    <s v="But Bilstein Blvd Bridge Rehab"/>
    <s v="Department of Transportation"/>
    <s v="Transportation"/>
    <x v="0"/>
    <n v="300000"/>
    <m/>
    <n v="300000"/>
    <s v="BIL"/>
  </r>
  <r>
    <s v="But Var Signal Upgrades"/>
    <s v="Department of Transportation"/>
    <s v="Transportation"/>
    <x v="0"/>
    <n v="686314.4"/>
    <m/>
    <n v="686314.4"/>
    <s v="BIL"/>
  </r>
  <r>
    <s v="Northern Kentucky Riverfront Commons"/>
    <s v="Department of Transportation"/>
    <s v="Transportation"/>
    <x v="8"/>
    <n v="3774940"/>
    <m/>
    <n v="3774940"/>
    <s v="BIL"/>
  </r>
  <r>
    <s v="City of Newport"/>
    <s v="Department of Agriculture"/>
    <s v="Parks and Conservation"/>
    <x v="8"/>
    <n v="998750"/>
    <m/>
    <n v="998750"/>
    <s v="IRA"/>
  </r>
  <r>
    <s v="Campbell County Fiscal Court Penetration &amp; Vulnerability Testing"/>
    <s v="Department of Homeland Security"/>
    <s v="Resilience"/>
    <x v="8"/>
    <n v="68000"/>
    <m/>
    <n v="68000"/>
    <s v="BIL"/>
  </r>
  <r>
    <s v="Campbell - Resurfacing &amp; Partial Sidewalk Replacement on Berry Ave, Taylor Ave, Bonnie Leslie Ave &amp; Wilson RD Blvd in Bellevue"/>
    <s v="Department of Transportation"/>
    <s v="Transportation"/>
    <x v="8"/>
    <n v="199000"/>
    <m/>
    <n v="199000"/>
    <s v="BIL"/>
  </r>
  <r>
    <s v="Campbell - City of Dayton Riverfront Commons"/>
    <s v="Department of Transportation"/>
    <s v="Transportation"/>
    <x v="8"/>
    <n v="760000"/>
    <m/>
    <n v="760000"/>
    <s v="BIL"/>
  </r>
  <r>
    <s v="Airport Infrastructure Grants - Clermont County"/>
    <s v="Department of Transportation"/>
    <s v="Transportation"/>
    <x v="1"/>
    <n v="282000"/>
    <m/>
    <n v="282000"/>
    <s v="BIL"/>
  </r>
  <r>
    <s v="Rural Energy for America Program, Renewable Energy Systems and Energy Efficiency Improvement Support"/>
    <s v="Department of Agriculture"/>
    <s v="Clean Energy"/>
    <x v="1"/>
    <n v="24360"/>
    <m/>
    <n v="24360"/>
    <s v="IRA"/>
  </r>
  <r>
    <s v="Cle 32-2.33"/>
    <s v="Department of Transportation"/>
    <s v="Transportation"/>
    <x v="1"/>
    <n v="9457476"/>
    <m/>
    <n v="9457476"/>
    <s v="BIL"/>
  </r>
  <r>
    <s v="D08-TSG-SIGNALS W R/W"/>
    <s v="Department of Transportation"/>
    <s v="Transportation"/>
    <x v="1"/>
    <n v="351996"/>
    <m/>
    <n v="351996"/>
    <s v="BIL"/>
  </r>
  <r>
    <s v="City of Aurora"/>
    <s v="Department of Transportation"/>
    <s v="Transportation"/>
    <x v="9"/>
    <n v="290400"/>
    <m/>
    <n v="290400"/>
    <s v="BIL"/>
  </r>
  <r>
    <s v="Energizing Rural Communities - E.A.R.T.H."/>
    <s v="Department of Energy"/>
    <s v="Clean Energy"/>
    <x v="7"/>
    <n v="100000"/>
    <m/>
    <n v="100000"/>
    <s v="BIL"/>
  </r>
  <r>
    <s v="Laurel"/>
    <s v="Environmental Protection Agency"/>
    <s v="Clean Water"/>
    <x v="7"/>
    <n v="2107339"/>
    <m/>
    <n v="2107339"/>
    <s v="BIL"/>
  </r>
  <r>
    <s v="Groundwork Ohio River Valley"/>
    <s v="Environmental Protection Agency"/>
    <s v="Environmental Remediation"/>
    <x v="2"/>
    <n v="482662"/>
    <m/>
    <n v="482662"/>
    <s v="IRA"/>
  </r>
  <r>
    <s v="Southwest Ohio Regional Transit Authority"/>
    <s v="Department of Transportation"/>
    <s v="Transportation"/>
    <x v="2"/>
    <n v="9806402"/>
    <m/>
    <n v="9806402"/>
    <s v="BIL"/>
  </r>
  <r>
    <s v="State to Central: Building Better Neighborhoods"/>
    <s v="Department of Transportation"/>
    <s v="Transportation"/>
    <x v="2"/>
    <n v="20000000"/>
    <m/>
    <n v="20000000"/>
    <s v="BIL"/>
  </r>
  <r>
    <s v="West Fork Of Mill Creek Lake, OH"/>
    <s v="Corps of Engineers"/>
    <s v="Transportation"/>
    <x v="2"/>
    <n v="100000"/>
    <m/>
    <n v="100000"/>
    <s v="BIL"/>
  </r>
  <r>
    <s v="Bus and Bus Facilities Formula Grants - Cincinnati, OH-KY"/>
    <s v="Department of Transportation"/>
    <s v="Transportation"/>
    <x v="2"/>
    <n v="2390919"/>
    <m/>
    <n v="2390919"/>
    <s v="BIL"/>
  </r>
  <r>
    <s v="Ohio Persistent Cyber Improvement Ecosystem"/>
    <s v="Department of Homeland Security"/>
    <s v="Resilience"/>
    <x v="2"/>
    <n v="1036830"/>
    <m/>
    <n v="1036830"/>
    <s v="IRA"/>
  </r>
  <r>
    <s v="Cincinnati Public Schools"/>
    <s v="Environmental Protection Agency"/>
    <s v="Transportation"/>
    <x v="2"/>
    <n v="8625000"/>
    <m/>
    <n v="8625000"/>
    <s v="BIL"/>
  </r>
  <r>
    <s v="Kroger"/>
    <s v="Department of Agriculture"/>
    <s v="Transportation"/>
    <x v="2"/>
    <n v="75500"/>
    <m/>
    <n v="75500"/>
    <s v="IRA"/>
  </r>
  <r>
    <s v="Brent Spence Bridge Project"/>
    <s v="Department of Transportation"/>
    <s v="Transportation"/>
    <x v="2"/>
    <n v="1390000000"/>
    <m/>
    <n v="1390000000"/>
    <s v="BIL"/>
  </r>
  <r>
    <s v="Western Hills Viaduct Replacement"/>
    <s v="Department of Transportation"/>
    <s v="Transportation"/>
    <x v="2"/>
    <n v="127000000"/>
    <m/>
    <n v="127000000"/>
    <s v="BIL"/>
  </r>
  <r>
    <s v="Cincinnati Westwood Northern Boulevard Corridor Plan"/>
    <s v="Department of Transportation"/>
    <s v="Transportation"/>
    <x v="2"/>
    <n v="2275000"/>
    <m/>
    <n v="2275000"/>
    <s v="BIL"/>
  </r>
  <r>
    <s v="Blue Ash Comprehensive Safety Plan"/>
    <s v="Department of Transportation"/>
    <s v="Transportation"/>
    <x v="2"/>
    <n v="120000"/>
    <m/>
    <n v="120000"/>
    <s v="BIL"/>
  </r>
  <r>
    <s v="SYCAMORE TERMINAL COMPANY"/>
    <s v="Department of Agriculture"/>
    <s v="Clean Energy"/>
    <x v="2"/>
    <n v="123781"/>
    <m/>
    <n v="123781"/>
    <s v="IRA"/>
  </r>
  <r>
    <s v="Clean School Bus Rebate Program"/>
    <s v="Environmental Protection Agency"/>
    <s v="Transportation"/>
    <x v="2"/>
    <n v="3840000"/>
    <m/>
    <n v="3840000"/>
    <s v="BIL"/>
  </r>
  <r>
    <s v="Springdale SS4A Action Plan Grant"/>
    <s v="Department of Transportation"/>
    <s v="Transportation"/>
    <x v="2"/>
    <n v="114563"/>
    <m/>
    <n v="114563"/>
    <s v="BIL"/>
  </r>
  <r>
    <s v="Rural Energy for America Program, Renewable Energy Systems and Energy Efficiency Improvement Support"/>
    <s v="Department of Agriculture"/>
    <s v="Clean Energy"/>
    <x v="2"/>
    <n v="70539"/>
    <m/>
    <n v="70539"/>
    <s v="IRA"/>
  </r>
  <r>
    <s v="Airport Infrastructure Grants - Cincinnati West"/>
    <s v="Department of Transportation"/>
    <s v="Transportation"/>
    <x v="2"/>
    <n v="137000"/>
    <m/>
    <n v="137000"/>
    <s v="BIL"/>
  </r>
  <r>
    <s v="Cincinnati"/>
    <s v="Environmental Protection Agency"/>
    <s v="Clean Water"/>
    <x v="2"/>
    <n v="3871143"/>
    <m/>
    <n v="3871143"/>
    <s v="BIL"/>
  </r>
  <r>
    <s v="Safer Hamilton: Demonstrating Smart Sensing and AI-based Safety Treatment"/>
    <s v="Department of Transportation"/>
    <s v="Transportation"/>
    <x v="2"/>
    <n v="1564017"/>
    <m/>
    <n v="1564017"/>
    <s v="BIL"/>
  </r>
  <r>
    <s v="Addyston"/>
    <s v="Environmental Protection Agency"/>
    <s v="Clean Water"/>
    <x v="2"/>
    <n v="88112.3"/>
    <m/>
    <n v="88112.3"/>
    <s v="BIL"/>
  </r>
  <r>
    <s v="Ham Sycamore Twp Preemption"/>
    <s v="Department of Transportation"/>
    <s v="Transportation"/>
    <x v="2"/>
    <n v="533322.69999999995"/>
    <m/>
    <n v="533322.69999999995"/>
    <s v="BIL"/>
  </r>
  <r>
    <s v="Cincinnati, GCWW"/>
    <s v="Environmental Protection Agency"/>
    <s v="Clean Water"/>
    <x v="2"/>
    <n v="2850591"/>
    <m/>
    <n v="2850591"/>
    <s v="BIL"/>
  </r>
  <r>
    <s v="Cincinnati, GCWW"/>
    <s v="Environmental Protection Agency"/>
    <s v="Clean Water"/>
    <x v="2"/>
    <n v="5341180"/>
    <m/>
    <n v="5341180"/>
    <s v="BIL"/>
  </r>
  <r>
    <s v="Ham CR 4 1.43 Intersection Impr"/>
    <s v="Department of Transportation"/>
    <s v="Transportation"/>
    <x v="2"/>
    <n v="723950"/>
    <m/>
    <n v="723950"/>
    <s v="BIL"/>
  </r>
  <r>
    <s v="Cincinnati, GCWW"/>
    <s v="Environmental Protection Agency"/>
    <s v="Clean Water"/>
    <x v="2"/>
    <n v="2884457"/>
    <m/>
    <n v="2884457"/>
    <s v="BIL"/>
  </r>
  <r>
    <s v="Ham US 27 3.58"/>
    <s v="Department of Transportation"/>
    <s v="Transportation"/>
    <x v="2"/>
    <n v="257780.2"/>
    <m/>
    <n v="257780.2"/>
    <s v="BIL"/>
  </r>
  <r>
    <s v="Ham SR 561 1.83"/>
    <s v="Department of Transportation"/>
    <s v="Transportation"/>
    <x v="2"/>
    <n v="263411.90000000002"/>
    <m/>
    <n v="263411.90000000002"/>
    <s v="BIL"/>
  </r>
  <r>
    <s v="Hamilton County"/>
    <s v="Environmental Protection Agency"/>
    <s v="Environmental Remediation"/>
    <x v="2"/>
    <n v="61548"/>
    <m/>
    <n v="61548"/>
    <s v="IRA"/>
  </r>
  <r>
    <s v="Ham US 52 35.89"/>
    <s v="Department of Transportation"/>
    <s v="Transportation"/>
    <x v="2"/>
    <n v="528992"/>
    <m/>
    <n v="528992"/>
    <s v="BIL"/>
  </r>
  <r>
    <s v="Ham CR 128/161 Roundabout"/>
    <s v="Department of Transportation"/>
    <s v="Transportation"/>
    <x v="2"/>
    <n v="300750"/>
    <m/>
    <n v="300750"/>
    <s v="BIL"/>
  </r>
  <r>
    <s v="Cincinnati, GCWW"/>
    <s v="Environmental Protection Agency"/>
    <s v="Clean Water"/>
    <x v="2"/>
    <n v="1543712"/>
    <m/>
    <n v="1543712"/>
    <s v="BIL"/>
  </r>
  <r>
    <s v="Ham/War CR 4/CR 1 2.93"/>
    <s v="Department of Transportation"/>
    <s v="Transportation"/>
    <x v="2"/>
    <n v="5940000"/>
    <m/>
    <n v="5940000"/>
    <s v="BIL"/>
  </r>
  <r>
    <s v="Ham Highland Ave Iory"/>
    <s v="Department of Transportation"/>
    <s v="Transportation"/>
    <x v="2"/>
    <n v="263000"/>
    <m/>
    <n v="263000"/>
    <s v="BIL"/>
  </r>
  <r>
    <s v="Cincinnati, GCWW"/>
    <s v="Environmental Protection Agency"/>
    <s v="Clean Water"/>
    <x v="2"/>
    <n v="2852924"/>
    <m/>
    <n v="2852924"/>
    <s v="BIL"/>
  </r>
  <r>
    <s v="An Evaluation of East-West Connectivity in Central Hamilton County"/>
    <s v="Department of Transportation"/>
    <s v="Environmental Remediation"/>
    <x v="2"/>
    <n v="300000"/>
    <m/>
    <n v="300000"/>
    <s v="IRA"/>
  </r>
  <r>
    <s v="Cincinnati, GCWW"/>
    <s v="Environmental Protection Agency"/>
    <s v="Clean Water"/>
    <x v="2"/>
    <n v="495000"/>
    <m/>
    <n v="495000"/>
    <s v="BIL"/>
  </r>
  <r>
    <s v="Ham CR 158/460 2.04/0.54"/>
    <s v="Department of Transportation"/>
    <s v="Transportation"/>
    <x v="2"/>
    <n v="422000"/>
    <m/>
    <n v="422000"/>
    <s v="BIL"/>
  </r>
  <r>
    <s v="D08-SIGNS-FY2023"/>
    <s v="Department of Transportation"/>
    <s v="Transportation"/>
    <x v="2"/>
    <n v="2236930"/>
    <m/>
    <n v="2236930"/>
    <s v="BIL"/>
  </r>
  <r>
    <s v="Ham Culverts FY25"/>
    <s v="Department of Transportation"/>
    <s v="Transportation"/>
    <x v="2"/>
    <n v="273304"/>
    <m/>
    <n v="273304"/>
    <s v="BIL"/>
  </r>
  <r>
    <s v="Cincinnati"/>
    <s v="Environmental Protection Agency"/>
    <s v="Clean Water"/>
    <x v="2"/>
    <n v="3428859"/>
    <m/>
    <n v="3428859"/>
    <s v="BIL"/>
  </r>
  <r>
    <s v="Cincinnati, GCWW"/>
    <s v="Environmental Protection Agency"/>
    <s v="Clean Water"/>
    <x v="2"/>
    <n v="4036309"/>
    <m/>
    <n v="4036309"/>
    <s v="BIL"/>
  </r>
  <r>
    <s v="Cyber Range Enhancement"/>
    <s v="Department of Homeland Security"/>
    <s v="Resilience"/>
    <x v="2"/>
    <n v="332004"/>
    <m/>
    <n v="332004"/>
    <s v="BIL"/>
  </r>
  <r>
    <s v="Ohio Persistent Cyber Improvement Ecosystem"/>
    <s v="Department of Homeland Security"/>
    <s v="Resilience"/>
    <x v="2"/>
    <n v="1036830"/>
    <m/>
    <n v="1036830"/>
    <s v="BIL"/>
  </r>
  <r>
    <s v="National Competitive Outreach Program Round 1: United Way of Greater Cincinnati*"/>
    <s v="Federal Communications Commission"/>
    <s v="Broadband"/>
    <x v="2"/>
    <n v="200000"/>
    <m/>
    <n v="200000"/>
    <s v="IRA"/>
  </r>
  <r>
    <s v="Ohio Wood Connection Sustainable Capacity Expansion"/>
    <s v="Department of Agriculture"/>
    <s v="Other"/>
    <x v="2"/>
    <n v="82000"/>
    <m/>
    <n v="82000"/>
    <s v="IRA"/>
  </r>
  <r>
    <s v="National Competitive Outreach Program Round 1: Urban League of Greater Southwestern Ohio*"/>
    <s v="Federal Communications Commission"/>
    <s v="Broadband"/>
    <x v="2"/>
    <n v="400000"/>
    <m/>
    <n v="400000"/>
    <s v="IRA"/>
  </r>
  <r>
    <s v="Kerper Development Limited Partnership"/>
    <s v="Department of Housing and Urban Development"/>
    <s v="Buildings"/>
    <x v="2"/>
    <n v="2280000"/>
    <m/>
    <n v="2280000"/>
    <s v="IRA"/>
  </r>
  <r>
    <s v="Brownfields Multipurpose Grants Program"/>
    <s v="Environmental Protection Agency"/>
    <s v="Environmental Remediation"/>
    <x v="2"/>
    <n v="1000000"/>
    <m/>
    <n v="1000000"/>
    <s v="IRA"/>
  </r>
  <r>
    <s v="Airport Infrastructure Grants - Cincinnati Municipal/Lunken Field"/>
    <s v="Department of Transportation"/>
    <s v="Transportation"/>
    <x v="2"/>
    <n v="687000"/>
    <m/>
    <n v="687000"/>
    <s v="IRA"/>
  </r>
  <r>
    <s v="The Transportation Action Plan (TAP) Cincinnati (TAP-C)"/>
    <s v="Department of Transportation"/>
    <s v="Transportation"/>
    <x v="2"/>
    <n v="250000"/>
    <m/>
    <n v="250000"/>
    <s v="BIL"/>
  </r>
  <r>
    <s v="Terri Manor (Terri Estates)"/>
    <s v="Department of Housing and Urban Development"/>
    <s v="Buildings"/>
    <x v="2"/>
    <n v="6480000"/>
    <m/>
    <n v="6480000"/>
    <s v="IRA"/>
  </r>
  <r>
    <s v="Washington Park"/>
    <s v="Department of Housing and Urban Development"/>
    <s v="Buildings"/>
    <x v="2"/>
    <n v="2220000"/>
    <m/>
    <n v="2220000"/>
    <s v="IRA"/>
  </r>
  <r>
    <s v="University of Cincinnati"/>
    <s v="Department of Energy"/>
    <s v="Buildings"/>
    <x v="2"/>
    <n v="2900000"/>
    <m/>
    <n v="2900000"/>
    <s v="BIL"/>
  </r>
  <r>
    <s v="West Fork Of Mill Creek Lake, OH"/>
    <s v="Corps of Engineers"/>
    <s v="Transportation"/>
    <x v="2"/>
    <n v="93000"/>
    <m/>
    <n v="93000"/>
    <s v="BIL"/>
  </r>
  <r>
    <s v="City of Cincinnati Landslide and Retaining Wall Failure Mitigation"/>
    <s v="Department of Transportation"/>
    <s v="Resilience"/>
    <x v="2"/>
    <n v="10079824"/>
    <m/>
    <n v="10079824"/>
    <s v="BIL"/>
  </r>
  <r>
    <s v="Covington, KY Bike &amp; Pedestrian Action Plan"/>
    <s v="Department of Transportation"/>
    <s v="Transportation"/>
    <x v="6"/>
    <n v="168000"/>
    <m/>
    <n v="168000"/>
    <s v="BIL"/>
  </r>
  <r>
    <s v="Brent Spence Bridge Corridor Project"/>
    <s v="Department of Transportation"/>
    <s v="Transportation"/>
    <x v="6"/>
    <n v="250000000"/>
    <m/>
    <n v="250000000"/>
    <s v="BIL"/>
  </r>
  <r>
    <s v="Kenton County Fiscal Court - Governance Implementation &amp; Risk Assessment"/>
    <s v="Department of Homeland Security"/>
    <s v="Resilience"/>
    <x v="6"/>
    <n v="4752"/>
    <m/>
    <n v="4752"/>
    <s v="BIL"/>
  </r>
  <r>
    <s v="Kenton County Sanitation District No 1 Cybersecurity Vulnerability Assessment"/>
    <s v="Department of Homeland Security"/>
    <s v="Resilience"/>
    <x v="6"/>
    <n v="72500"/>
    <m/>
    <n v="72500"/>
    <s v="BIL"/>
  </r>
  <r>
    <s v="Mason Safety Action Plan"/>
    <s v="Department of Transportation"/>
    <s v="Transportation"/>
    <x v="4"/>
    <n v="128428"/>
    <m/>
    <n v="128428"/>
    <s v="BIL"/>
  </r>
  <r>
    <s v="Rural Energy for America Program (REAP) - PENDRAGON DEVELOPMENT COMPANY LLC"/>
    <s v="Department of Agriculture"/>
    <s v="Clean Energy"/>
    <x v="4"/>
    <n v="115322"/>
    <m/>
    <n v="115322"/>
    <s v="IRA"/>
  </r>
  <r>
    <s v="Springsboro Central Greenway Segment B"/>
    <s v="Department of Transportation"/>
    <s v="Transportation"/>
    <x v="4"/>
    <n v="150000"/>
    <m/>
    <n v="150000"/>
    <s v="BIL"/>
  </r>
  <r>
    <s v="Caesar Creek Lake, OH"/>
    <s v="Corps of Engineers"/>
    <s v="Transportation"/>
    <x v="4"/>
    <n v="150000"/>
    <m/>
    <n v="150000"/>
    <s v="BIL"/>
  </r>
  <r>
    <s v="Rural Energy for America Program (REAP) - BENCO CONSTRUCTION SERVICES LLC"/>
    <s v="Department of Agriculture"/>
    <s v="Clean Energy"/>
    <x v="4"/>
    <n v="79432"/>
    <m/>
    <n v="79432"/>
    <s v="IRA"/>
  </r>
  <r>
    <s v="Rural Energy for America Program (REAP) - QUANTUM METALS, INC."/>
    <s v="Department of Transportation"/>
    <s v="Transportation"/>
    <x v="4"/>
    <n v="998350"/>
    <m/>
    <n v="998350"/>
    <s v="IRA"/>
  </r>
  <r>
    <s v="Airport Infrastructure Grants - Warren County/John Lane Field"/>
    <s v="Department of Transportation"/>
    <s v="Transportation"/>
    <x v="4"/>
    <n v="282000"/>
    <m/>
    <n v="282000"/>
    <s v="BIL"/>
  </r>
  <r>
    <s v="Industrial Research and Assessment Center Implementation Grants - Eastgate Group Ltd"/>
    <s v="Department of Energy"/>
    <s v="Clean Energy"/>
    <x v="4"/>
    <n v="99095"/>
    <m/>
    <n v="99095"/>
    <s v="BIL"/>
  </r>
  <r>
    <s v="Lebanon SS4A Action Plan Grant"/>
    <s v="Department of Transportation"/>
    <s v="Transportation"/>
    <x v="4"/>
    <n v="114563"/>
    <m/>
    <n v="114563"/>
    <s v="BIL"/>
  </r>
  <r>
    <s v="FY23 EEI GRAIN DRYER REPLACE"/>
    <s v="Department of Agriculture"/>
    <s v="Clean Energy"/>
    <x v="4"/>
    <n v="56279"/>
    <m/>
    <n v="56279"/>
    <s v="IRA"/>
  </r>
  <r>
    <s v="Environmental and Climate Justice Block Grants: Environmental Justice Collaborative Problem-Solving (EJCPS) Cooperative Agreement Program - Advocates for Basic Legal Equality, Inc."/>
    <s v="Environmental Protection Agency"/>
    <s v="Environmental Remediation"/>
    <x v="4"/>
    <n v="500000"/>
    <m/>
    <n v="500000"/>
    <s v="IR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 Tables" cacheId="4" applyNumberFormats="0" applyBorderFormats="0" applyFontFormats="0" applyPatternFormats="0" applyAlignmentFormats="0" applyWidthHeightFormats="0" dataCaption="" updatedVersion="8" compact="0" compactData="0">
  <location ref="A3:D15" firstHeaderRow="1" firstDataRow="2" firstDataCol="1"/>
  <pivotFields count="8">
    <pivotField name="Project" compact="0" outline="0" multipleItemSelectionAllowed="1" showAll="0"/>
    <pivotField name="Agency" compact="0" outline="0" multipleItemSelectionAllowed="1" showAll="0"/>
    <pivotField name="Category" compact="0" outline="0" multipleItemSelectionAllowed="1" showAll="0"/>
    <pivotField name="County" axis="axisRow" compact="0" outline="0" multipleItemSelectionAllowed="1" showAll="0" sortType="ascending">
      <items count="11">
        <item x="3"/>
        <item x="0"/>
        <item x="8"/>
        <item x="1"/>
        <item x="9"/>
        <item x="7"/>
        <item x="5"/>
        <item x="2"/>
        <item x="6"/>
        <item x="4"/>
        <item t="default"/>
      </items>
    </pivotField>
    <pivotField name="Amount Announced" dataField="1" compact="0" numFmtId="164" outline="0" multipleItemSelectionAllowed="1" showAll="0"/>
    <pivotField name="% Received" dataField="1" compact="0" numFmtId="10" outline="0" multipleItemSelectionAllowed="1" showAll="0"/>
    <pivotField name="Outstanding $" dataField="1" compact="0" numFmtId="164" outline="0" multipleItemSelectionAllowed="1" showAll="0"/>
    <pivotField name="Funding Source" compact="0" outline="0" multipleItemSelectionAllowed="1" showAll="0"/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Amount Announced" fld="4" baseField="0"/>
    <dataField name="AVERAGE of % Received" fld="5" subtotal="average" baseField="0"/>
    <dataField name="SUM of Outstanding $" fld="6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538">
  <tableColumns count="8">
    <tableColumn id="1" xr3:uid="{00000000-0010-0000-0000-000001000000}" name="Project"/>
    <tableColumn id="2" xr3:uid="{00000000-0010-0000-0000-000002000000}" name="Agency"/>
    <tableColumn id="3" xr3:uid="{00000000-0010-0000-0000-000003000000}" name="Category"/>
    <tableColumn id="4" xr3:uid="{00000000-0010-0000-0000-000004000000}" name="County"/>
    <tableColumn id="5" xr3:uid="{00000000-0010-0000-0000-000005000000}" name="Amount Announced"/>
    <tableColumn id="6" xr3:uid="{00000000-0010-0000-0000-000006000000}" name="% Received"/>
    <tableColumn id="7" xr3:uid="{00000000-0010-0000-0000-000007000000}" name="Outstanding $"/>
    <tableColumn id="8" xr3:uid="{00000000-0010-0000-0000-000008000000}" name="Funding Source"/>
  </tableColumns>
  <tableStyleInfo name="Grist Dat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rist.org/accountability/climate-infrastructure-ira-bil-map-tool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1081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38" customWidth="1"/>
    <col min="2" max="2" width="34.140625" customWidth="1"/>
    <col min="3" max="3" width="26.5703125" customWidth="1"/>
    <col min="4" max="4" width="15.28515625" customWidth="1"/>
    <col min="5" max="5" width="17.28515625" customWidth="1"/>
    <col min="6" max="7" width="17.7109375" customWidth="1"/>
    <col min="8" max="8" width="17.140625" customWidth="1"/>
  </cols>
  <sheetData>
    <row r="1" spans="1:20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/>
      <c r="J1" s="7"/>
      <c r="K1" s="7"/>
      <c r="L1" s="7"/>
      <c r="M1" s="7"/>
      <c r="N1" s="7"/>
      <c r="O1" s="7"/>
      <c r="P1" s="7"/>
      <c r="Q1" s="7" t="s">
        <v>8</v>
      </c>
      <c r="R1" s="7" t="s">
        <v>9</v>
      </c>
      <c r="S1" s="7"/>
      <c r="T1" s="7"/>
    </row>
    <row r="2" spans="1:20" x14ac:dyDescent="0.2">
      <c r="A2" s="8" t="s">
        <v>10</v>
      </c>
      <c r="B2" s="9" t="s">
        <v>11</v>
      </c>
      <c r="C2" s="9" t="s">
        <v>12</v>
      </c>
      <c r="D2" s="9" t="s">
        <v>13</v>
      </c>
      <c r="E2" s="10">
        <v>4965134</v>
      </c>
      <c r="F2" s="11">
        <v>0</v>
      </c>
      <c r="G2" s="10">
        <f t="shared" ref="G2:G256" si="0">(E2)-(E2*F2)</f>
        <v>4965134</v>
      </c>
      <c r="H2" s="12" t="s">
        <v>14</v>
      </c>
    </row>
    <row r="3" spans="1:20" x14ac:dyDescent="0.2">
      <c r="A3" s="13" t="s">
        <v>15</v>
      </c>
      <c r="B3" s="14" t="s">
        <v>11</v>
      </c>
      <c r="C3" s="14" t="s">
        <v>12</v>
      </c>
      <c r="D3" s="14" t="s">
        <v>16</v>
      </c>
      <c r="E3" s="15">
        <v>1364940</v>
      </c>
      <c r="F3" s="16">
        <v>0</v>
      </c>
      <c r="G3" s="15">
        <f t="shared" si="0"/>
        <v>1364940</v>
      </c>
      <c r="H3" s="17" t="s">
        <v>14</v>
      </c>
      <c r="J3" s="18" t="s">
        <v>17</v>
      </c>
    </row>
    <row r="4" spans="1:20" x14ac:dyDescent="0.2">
      <c r="A4" s="8" t="s">
        <v>18</v>
      </c>
      <c r="B4" s="9" t="s">
        <v>11</v>
      </c>
      <c r="C4" s="9" t="s">
        <v>12</v>
      </c>
      <c r="D4" s="9" t="s">
        <v>19</v>
      </c>
      <c r="E4" s="10">
        <v>2111616</v>
      </c>
      <c r="F4" s="11">
        <v>0</v>
      </c>
      <c r="G4" s="10">
        <f t="shared" si="0"/>
        <v>2111616</v>
      </c>
      <c r="H4" s="12" t="s">
        <v>14</v>
      </c>
      <c r="J4" s="19" t="s">
        <v>20</v>
      </c>
    </row>
    <row r="5" spans="1:20" x14ac:dyDescent="0.2">
      <c r="A5" s="13" t="s">
        <v>21</v>
      </c>
      <c r="B5" s="14" t="s">
        <v>11</v>
      </c>
      <c r="C5" s="14" t="s">
        <v>12</v>
      </c>
      <c r="D5" s="14" t="s">
        <v>19</v>
      </c>
      <c r="E5" s="15">
        <v>3591990</v>
      </c>
      <c r="F5" s="16">
        <v>0</v>
      </c>
      <c r="G5" s="15">
        <f t="shared" si="0"/>
        <v>3591990</v>
      </c>
      <c r="H5" s="17" t="s">
        <v>14</v>
      </c>
    </row>
    <row r="6" spans="1:20" x14ac:dyDescent="0.2">
      <c r="A6" s="8" t="s">
        <v>22</v>
      </c>
      <c r="B6" s="9" t="s">
        <v>11</v>
      </c>
      <c r="C6" s="9" t="s">
        <v>12</v>
      </c>
      <c r="D6" s="9" t="s">
        <v>19</v>
      </c>
      <c r="E6" s="10">
        <v>3892660</v>
      </c>
      <c r="F6" s="11">
        <v>0</v>
      </c>
      <c r="G6" s="10">
        <f t="shared" si="0"/>
        <v>3892660</v>
      </c>
      <c r="H6" s="12" t="s">
        <v>14</v>
      </c>
    </row>
    <row r="7" spans="1:20" x14ac:dyDescent="0.2">
      <c r="A7" s="13" t="s">
        <v>23</v>
      </c>
      <c r="B7" s="14" t="s">
        <v>11</v>
      </c>
      <c r="C7" s="14" t="s">
        <v>12</v>
      </c>
      <c r="D7" s="14" t="s">
        <v>19</v>
      </c>
      <c r="E7" s="15">
        <v>5086755</v>
      </c>
      <c r="F7" s="16">
        <v>1E-3</v>
      </c>
      <c r="G7" s="15">
        <f t="shared" si="0"/>
        <v>5081668.2450000001</v>
      </c>
      <c r="H7" s="17" t="s">
        <v>14</v>
      </c>
    </row>
    <row r="8" spans="1:20" x14ac:dyDescent="0.2">
      <c r="A8" s="8" t="s">
        <v>24</v>
      </c>
      <c r="B8" s="9" t="s">
        <v>11</v>
      </c>
      <c r="C8" s="9" t="s">
        <v>12</v>
      </c>
      <c r="D8" s="9" t="s">
        <v>19</v>
      </c>
      <c r="E8" s="10">
        <v>635560</v>
      </c>
      <c r="F8" s="11">
        <v>1E-3</v>
      </c>
      <c r="G8" s="10">
        <f t="shared" si="0"/>
        <v>634924.43999999994</v>
      </c>
      <c r="H8" s="12" t="s">
        <v>14</v>
      </c>
    </row>
    <row r="9" spans="1:20" x14ac:dyDescent="0.2">
      <c r="A9" s="13" t="s">
        <v>24</v>
      </c>
      <c r="B9" s="14" t="s">
        <v>11</v>
      </c>
      <c r="C9" s="14" t="s">
        <v>12</v>
      </c>
      <c r="D9" s="14" t="s">
        <v>19</v>
      </c>
      <c r="E9" s="15">
        <v>110870</v>
      </c>
      <c r="F9" s="16">
        <v>1E-3</v>
      </c>
      <c r="G9" s="15">
        <f t="shared" si="0"/>
        <v>110759.13</v>
      </c>
      <c r="H9" s="17" t="s">
        <v>14</v>
      </c>
    </row>
    <row r="10" spans="1:20" x14ac:dyDescent="0.2">
      <c r="A10" s="8" t="s">
        <v>25</v>
      </c>
      <c r="B10" s="9" t="s">
        <v>11</v>
      </c>
      <c r="C10" s="9" t="s">
        <v>12</v>
      </c>
      <c r="D10" s="9" t="s">
        <v>26</v>
      </c>
      <c r="E10" s="10">
        <v>1000000</v>
      </c>
      <c r="F10" s="11">
        <v>4.0000000000000001E-3</v>
      </c>
      <c r="G10" s="10">
        <f t="shared" si="0"/>
        <v>996000</v>
      </c>
      <c r="H10" s="12" t="s">
        <v>14</v>
      </c>
    </row>
    <row r="11" spans="1:20" x14ac:dyDescent="0.2">
      <c r="A11" s="13" t="s">
        <v>27</v>
      </c>
      <c r="B11" s="14" t="s">
        <v>11</v>
      </c>
      <c r="C11" s="14" t="s">
        <v>12</v>
      </c>
      <c r="D11" s="14" t="s">
        <v>13</v>
      </c>
      <c r="E11" s="15">
        <v>163320</v>
      </c>
      <c r="F11" s="16">
        <v>4.0000000000000001E-3</v>
      </c>
      <c r="G11" s="15">
        <f t="shared" si="0"/>
        <v>162666.72</v>
      </c>
      <c r="H11" s="17" t="s">
        <v>14</v>
      </c>
    </row>
    <row r="12" spans="1:20" x14ac:dyDescent="0.2">
      <c r="A12" s="8" t="s">
        <v>28</v>
      </c>
      <c r="B12" s="9" t="s">
        <v>11</v>
      </c>
      <c r="C12" s="9" t="s">
        <v>12</v>
      </c>
      <c r="D12" s="9" t="s">
        <v>19</v>
      </c>
      <c r="E12" s="10">
        <v>314840</v>
      </c>
      <c r="F12" s="11">
        <v>4.0000000000000001E-3</v>
      </c>
      <c r="G12" s="10">
        <f t="shared" si="0"/>
        <v>313580.64</v>
      </c>
      <c r="H12" s="12" t="s">
        <v>14</v>
      </c>
    </row>
    <row r="13" spans="1:20" x14ac:dyDescent="0.2">
      <c r="A13" s="20" t="s">
        <v>29</v>
      </c>
      <c r="B13" s="14" t="s">
        <v>11</v>
      </c>
      <c r="C13" s="14" t="s">
        <v>12</v>
      </c>
      <c r="D13" s="14" t="s">
        <v>30</v>
      </c>
      <c r="E13" s="15">
        <v>542193</v>
      </c>
      <c r="F13" s="16">
        <v>4.0000000000000001E-3</v>
      </c>
      <c r="G13" s="15">
        <f t="shared" si="0"/>
        <v>540024.228</v>
      </c>
      <c r="H13" s="17" t="s">
        <v>14</v>
      </c>
    </row>
    <row r="14" spans="1:20" x14ac:dyDescent="0.2">
      <c r="A14" s="21" t="s">
        <v>31</v>
      </c>
      <c r="B14" s="9" t="s">
        <v>11</v>
      </c>
      <c r="C14" s="9" t="s">
        <v>12</v>
      </c>
      <c r="D14" s="9" t="s">
        <v>30</v>
      </c>
      <c r="E14" s="10">
        <v>1897515</v>
      </c>
      <c r="F14" s="11">
        <v>4.0000000000000001E-3</v>
      </c>
      <c r="G14" s="10">
        <f t="shared" si="0"/>
        <v>1889924.94</v>
      </c>
      <c r="H14" s="12" t="s">
        <v>14</v>
      </c>
    </row>
    <row r="15" spans="1:20" x14ac:dyDescent="0.2">
      <c r="A15" s="13" t="s">
        <v>32</v>
      </c>
      <c r="B15" s="14" t="s">
        <v>11</v>
      </c>
      <c r="C15" s="14" t="s">
        <v>12</v>
      </c>
      <c r="D15" s="14" t="s">
        <v>26</v>
      </c>
      <c r="E15" s="15">
        <v>385708.5</v>
      </c>
      <c r="F15" s="16">
        <v>7.0000000000000001E-3</v>
      </c>
      <c r="G15" s="15">
        <f t="shared" si="0"/>
        <v>383008.5405</v>
      </c>
      <c r="H15" s="17" t="s">
        <v>14</v>
      </c>
    </row>
    <row r="16" spans="1:20" x14ac:dyDescent="0.2">
      <c r="A16" s="8" t="s">
        <v>33</v>
      </c>
      <c r="B16" s="9" t="s">
        <v>11</v>
      </c>
      <c r="C16" s="9" t="s">
        <v>12</v>
      </c>
      <c r="D16" s="9" t="s">
        <v>19</v>
      </c>
      <c r="E16" s="10">
        <v>236140</v>
      </c>
      <c r="F16" s="11">
        <v>8.0000000000000002E-3</v>
      </c>
      <c r="G16" s="10">
        <f t="shared" si="0"/>
        <v>234250.88</v>
      </c>
      <c r="H16" s="12" t="s">
        <v>14</v>
      </c>
    </row>
    <row r="17" spans="1:8" x14ac:dyDescent="0.2">
      <c r="A17" s="13" t="s">
        <v>34</v>
      </c>
      <c r="B17" s="14" t="s">
        <v>11</v>
      </c>
      <c r="C17" s="14" t="s">
        <v>12</v>
      </c>
      <c r="D17" s="14" t="s">
        <v>13</v>
      </c>
      <c r="E17" s="15">
        <v>425000</v>
      </c>
      <c r="F17" s="16">
        <v>8.9999999999999993E-3</v>
      </c>
      <c r="G17" s="15">
        <f t="shared" si="0"/>
        <v>421175</v>
      </c>
      <c r="H17" s="17" t="s">
        <v>14</v>
      </c>
    </row>
    <row r="18" spans="1:8" x14ac:dyDescent="0.2">
      <c r="A18" s="21" t="s">
        <v>35</v>
      </c>
      <c r="B18" s="9" t="s">
        <v>11</v>
      </c>
      <c r="C18" s="9" t="s">
        <v>12</v>
      </c>
      <c r="D18" s="9" t="s">
        <v>30</v>
      </c>
      <c r="E18" s="10">
        <v>1387051</v>
      </c>
      <c r="F18" s="11">
        <v>1.4E-2</v>
      </c>
      <c r="G18" s="10">
        <f t="shared" si="0"/>
        <v>1367632.2860000001</v>
      </c>
      <c r="H18" s="12" t="s">
        <v>14</v>
      </c>
    </row>
    <row r="19" spans="1:8" x14ac:dyDescent="0.2">
      <c r="A19" s="13" t="s">
        <v>36</v>
      </c>
      <c r="B19" s="14" t="s">
        <v>11</v>
      </c>
      <c r="C19" s="14" t="s">
        <v>12</v>
      </c>
      <c r="D19" s="14" t="s">
        <v>19</v>
      </c>
      <c r="E19" s="15">
        <v>368595.8</v>
      </c>
      <c r="F19" s="16">
        <v>1.6E-2</v>
      </c>
      <c r="G19" s="15">
        <f t="shared" si="0"/>
        <v>362698.2672</v>
      </c>
      <c r="H19" s="17" t="s">
        <v>14</v>
      </c>
    </row>
    <row r="20" spans="1:8" x14ac:dyDescent="0.2">
      <c r="A20" s="8" t="s">
        <v>37</v>
      </c>
      <c r="B20" s="9" t="s">
        <v>11</v>
      </c>
      <c r="C20" s="9" t="s">
        <v>12</v>
      </c>
      <c r="D20" s="9" t="s">
        <v>19</v>
      </c>
      <c r="E20" s="10">
        <v>8890402</v>
      </c>
      <c r="F20" s="11">
        <v>1.9E-2</v>
      </c>
      <c r="G20" s="10">
        <f t="shared" si="0"/>
        <v>8721484.3619999997</v>
      </c>
      <c r="H20" s="12" t="s">
        <v>14</v>
      </c>
    </row>
    <row r="21" spans="1:8" x14ac:dyDescent="0.2">
      <c r="A21" s="20" t="s">
        <v>38</v>
      </c>
      <c r="B21" s="14" t="s">
        <v>11</v>
      </c>
      <c r="C21" s="14" t="s">
        <v>12</v>
      </c>
      <c r="D21" s="14" t="s">
        <v>39</v>
      </c>
      <c r="E21" s="15">
        <v>2041680</v>
      </c>
      <c r="F21" s="16">
        <v>2.3E-2</v>
      </c>
      <c r="G21" s="15">
        <f t="shared" si="0"/>
        <v>1994721.36</v>
      </c>
      <c r="H21" s="17" t="s">
        <v>14</v>
      </c>
    </row>
    <row r="22" spans="1:8" x14ac:dyDescent="0.2">
      <c r="A22" s="8" t="s">
        <v>40</v>
      </c>
      <c r="B22" s="9" t="s">
        <v>11</v>
      </c>
      <c r="C22" s="9" t="s">
        <v>12</v>
      </c>
      <c r="D22" s="9" t="s">
        <v>16</v>
      </c>
      <c r="E22" s="10">
        <v>819416</v>
      </c>
      <c r="F22" s="11">
        <v>2.8000000000000001E-2</v>
      </c>
      <c r="G22" s="10">
        <f t="shared" si="0"/>
        <v>796472.35199999996</v>
      </c>
      <c r="H22" s="12" t="s">
        <v>14</v>
      </c>
    </row>
    <row r="23" spans="1:8" x14ac:dyDescent="0.2">
      <c r="A23" s="13" t="s">
        <v>41</v>
      </c>
      <c r="B23" s="14" t="s">
        <v>11</v>
      </c>
      <c r="C23" s="14" t="s">
        <v>12</v>
      </c>
      <c r="D23" s="14" t="s">
        <v>26</v>
      </c>
      <c r="E23" s="15">
        <v>5012000</v>
      </c>
      <c r="F23" s="16">
        <v>2.9000000000000001E-2</v>
      </c>
      <c r="G23" s="15">
        <f t="shared" si="0"/>
        <v>4866652</v>
      </c>
      <c r="H23" s="17" t="s">
        <v>14</v>
      </c>
    </row>
    <row r="24" spans="1:8" x14ac:dyDescent="0.2">
      <c r="A24" s="8" t="s">
        <v>42</v>
      </c>
      <c r="B24" s="9" t="s">
        <v>11</v>
      </c>
      <c r="C24" s="9" t="s">
        <v>12</v>
      </c>
      <c r="D24" s="9" t="s">
        <v>13</v>
      </c>
      <c r="E24" s="10">
        <v>750433.2</v>
      </c>
      <c r="F24" s="11">
        <v>2.9000000000000001E-2</v>
      </c>
      <c r="G24" s="10">
        <f t="shared" si="0"/>
        <v>728670.6372</v>
      </c>
      <c r="H24" s="12" t="s">
        <v>14</v>
      </c>
    </row>
    <row r="25" spans="1:8" x14ac:dyDescent="0.2">
      <c r="A25" s="13" t="s">
        <v>43</v>
      </c>
      <c r="B25" s="14" t="s">
        <v>11</v>
      </c>
      <c r="C25" s="14" t="s">
        <v>12</v>
      </c>
      <c r="D25" s="14" t="s">
        <v>44</v>
      </c>
      <c r="E25" s="15">
        <v>313582.40000000002</v>
      </c>
      <c r="F25" s="16">
        <v>2.9000000000000001E-2</v>
      </c>
      <c r="G25" s="15">
        <f t="shared" si="0"/>
        <v>304488.51040000003</v>
      </c>
      <c r="H25" s="17" t="s">
        <v>14</v>
      </c>
    </row>
    <row r="26" spans="1:8" x14ac:dyDescent="0.2">
      <c r="A26" s="8" t="s">
        <v>36</v>
      </c>
      <c r="B26" s="9" t="s">
        <v>11</v>
      </c>
      <c r="C26" s="9" t="s">
        <v>12</v>
      </c>
      <c r="D26" s="9" t="s">
        <v>19</v>
      </c>
      <c r="E26" s="10">
        <v>324477</v>
      </c>
      <c r="F26" s="11">
        <v>3.3000000000000002E-2</v>
      </c>
      <c r="G26" s="10">
        <f t="shared" si="0"/>
        <v>313769.25900000002</v>
      </c>
      <c r="H26" s="12" t="s">
        <v>14</v>
      </c>
    </row>
    <row r="27" spans="1:8" x14ac:dyDescent="0.2">
      <c r="A27" s="20" t="s">
        <v>45</v>
      </c>
      <c r="B27" s="14" t="s">
        <v>11</v>
      </c>
      <c r="C27" s="14" t="s">
        <v>12</v>
      </c>
      <c r="D27" s="14" t="s">
        <v>30</v>
      </c>
      <c r="E27" s="15">
        <v>373333</v>
      </c>
      <c r="F27" s="16">
        <v>3.3000000000000002E-2</v>
      </c>
      <c r="G27" s="15">
        <f t="shared" si="0"/>
        <v>361013.011</v>
      </c>
      <c r="H27" s="17" t="s">
        <v>14</v>
      </c>
    </row>
    <row r="28" spans="1:8" x14ac:dyDescent="0.2">
      <c r="A28" s="8" t="s">
        <v>46</v>
      </c>
      <c r="B28" s="9" t="s">
        <v>11</v>
      </c>
      <c r="C28" s="9" t="s">
        <v>12</v>
      </c>
      <c r="D28" s="9" t="s">
        <v>19</v>
      </c>
      <c r="E28" s="10">
        <v>51927859</v>
      </c>
      <c r="F28" s="11">
        <v>4.7E-2</v>
      </c>
      <c r="G28" s="10">
        <f t="shared" si="0"/>
        <v>49487249.626999997</v>
      </c>
      <c r="H28" s="12" t="s">
        <v>14</v>
      </c>
    </row>
    <row r="29" spans="1:8" x14ac:dyDescent="0.2">
      <c r="A29" s="13" t="s">
        <v>47</v>
      </c>
      <c r="B29" s="14" t="s">
        <v>11</v>
      </c>
      <c r="C29" s="14" t="s">
        <v>12</v>
      </c>
      <c r="D29" s="14" t="s">
        <v>19</v>
      </c>
      <c r="E29" s="15">
        <v>167327</v>
      </c>
      <c r="F29" s="16">
        <v>5.1999999999999998E-2</v>
      </c>
      <c r="G29" s="15">
        <f t="shared" si="0"/>
        <v>158625.99600000001</v>
      </c>
      <c r="H29" s="17" t="s">
        <v>14</v>
      </c>
    </row>
    <row r="30" spans="1:8" x14ac:dyDescent="0.2">
      <c r="A30" s="8" t="s">
        <v>48</v>
      </c>
      <c r="B30" s="9" t="s">
        <v>11</v>
      </c>
      <c r="C30" s="9" t="s">
        <v>12</v>
      </c>
      <c r="D30" s="9" t="s">
        <v>19</v>
      </c>
      <c r="E30" s="10">
        <v>158679</v>
      </c>
      <c r="F30" s="11">
        <v>6.4000000000000001E-2</v>
      </c>
      <c r="G30" s="10">
        <f t="shared" si="0"/>
        <v>148523.54399999999</v>
      </c>
      <c r="H30" s="12" t="s">
        <v>14</v>
      </c>
    </row>
    <row r="31" spans="1:8" x14ac:dyDescent="0.2">
      <c r="A31" s="13" t="s">
        <v>49</v>
      </c>
      <c r="B31" s="14" t="s">
        <v>11</v>
      </c>
      <c r="C31" s="14" t="s">
        <v>12</v>
      </c>
      <c r="D31" s="14" t="s">
        <v>16</v>
      </c>
      <c r="E31" s="15">
        <v>875240</v>
      </c>
      <c r="F31" s="16">
        <v>6.8000000000000005E-2</v>
      </c>
      <c r="G31" s="15">
        <f t="shared" si="0"/>
        <v>815723.67999999993</v>
      </c>
      <c r="H31" s="17" t="s">
        <v>14</v>
      </c>
    </row>
    <row r="32" spans="1:8" x14ac:dyDescent="0.2">
      <c r="A32" s="21" t="s">
        <v>50</v>
      </c>
      <c r="B32" s="9" t="s">
        <v>11</v>
      </c>
      <c r="C32" s="9" t="s">
        <v>12</v>
      </c>
      <c r="D32" s="9" t="s">
        <v>30</v>
      </c>
      <c r="E32" s="10">
        <v>313000</v>
      </c>
      <c r="F32" s="11">
        <v>6.9000000000000006E-2</v>
      </c>
      <c r="G32" s="10">
        <f t="shared" si="0"/>
        <v>291403</v>
      </c>
      <c r="H32" s="12" t="s">
        <v>14</v>
      </c>
    </row>
    <row r="33" spans="1:8" x14ac:dyDescent="0.2">
      <c r="A33" s="20" t="s">
        <v>51</v>
      </c>
      <c r="B33" s="14" t="s">
        <v>11</v>
      </c>
      <c r="C33" s="14" t="s">
        <v>12</v>
      </c>
      <c r="D33" s="14" t="s">
        <v>52</v>
      </c>
      <c r="E33" s="15">
        <v>289555</v>
      </c>
      <c r="F33" s="16">
        <v>7.3999999999999996E-2</v>
      </c>
      <c r="G33" s="15">
        <f t="shared" si="0"/>
        <v>268127.93</v>
      </c>
      <c r="H33" s="17" t="s">
        <v>14</v>
      </c>
    </row>
    <row r="34" spans="1:8" x14ac:dyDescent="0.2">
      <c r="A34" s="21" t="s">
        <v>53</v>
      </c>
      <c r="B34" s="9" t="s">
        <v>11</v>
      </c>
      <c r="C34" s="9" t="s">
        <v>12</v>
      </c>
      <c r="D34" s="9" t="s">
        <v>52</v>
      </c>
      <c r="E34" s="10">
        <v>175440</v>
      </c>
      <c r="F34" s="11">
        <v>0.09</v>
      </c>
      <c r="G34" s="10">
        <f t="shared" si="0"/>
        <v>159650.4</v>
      </c>
      <c r="H34" s="12" t="s">
        <v>14</v>
      </c>
    </row>
    <row r="35" spans="1:8" x14ac:dyDescent="0.2">
      <c r="A35" s="20" t="s">
        <v>54</v>
      </c>
      <c r="B35" s="14" t="s">
        <v>11</v>
      </c>
      <c r="C35" s="14" t="s">
        <v>12</v>
      </c>
      <c r="D35" s="14" t="s">
        <v>30</v>
      </c>
      <c r="E35" s="15">
        <v>300000</v>
      </c>
      <c r="F35" s="16">
        <v>0.09</v>
      </c>
      <c r="G35" s="15">
        <f t="shared" si="0"/>
        <v>273000</v>
      </c>
      <c r="H35" s="17" t="s">
        <v>14</v>
      </c>
    </row>
    <row r="36" spans="1:8" x14ac:dyDescent="0.2">
      <c r="A36" s="21" t="s">
        <v>55</v>
      </c>
      <c r="B36" s="9" t="s">
        <v>11</v>
      </c>
      <c r="C36" s="9" t="s">
        <v>12</v>
      </c>
      <c r="D36" s="9" t="s">
        <v>39</v>
      </c>
      <c r="E36" s="10">
        <v>93656</v>
      </c>
      <c r="F36" s="11">
        <v>0.10199999999999999</v>
      </c>
      <c r="G36" s="10">
        <f t="shared" si="0"/>
        <v>84103.088000000003</v>
      </c>
      <c r="H36" s="12" t="s">
        <v>14</v>
      </c>
    </row>
    <row r="37" spans="1:8" x14ac:dyDescent="0.2">
      <c r="A37" s="13" t="s">
        <v>56</v>
      </c>
      <c r="B37" s="14" t="s">
        <v>11</v>
      </c>
      <c r="C37" s="14" t="s">
        <v>12</v>
      </c>
      <c r="D37" s="14" t="s">
        <v>19</v>
      </c>
      <c r="E37" s="15">
        <v>8922612</v>
      </c>
      <c r="F37" s="16">
        <v>0.104</v>
      </c>
      <c r="G37" s="15">
        <f t="shared" si="0"/>
        <v>7994660.352</v>
      </c>
      <c r="H37" s="17" t="s">
        <v>14</v>
      </c>
    </row>
    <row r="38" spans="1:8" x14ac:dyDescent="0.2">
      <c r="A38" s="8" t="s">
        <v>57</v>
      </c>
      <c r="B38" s="9" t="s">
        <v>11</v>
      </c>
      <c r="C38" s="9" t="s">
        <v>12</v>
      </c>
      <c r="D38" s="9" t="s">
        <v>44</v>
      </c>
      <c r="E38" s="10">
        <v>228756.7</v>
      </c>
      <c r="F38" s="11">
        <v>0.123</v>
      </c>
      <c r="G38" s="10">
        <f t="shared" si="0"/>
        <v>200619.62590000001</v>
      </c>
      <c r="H38" s="12" t="s">
        <v>14</v>
      </c>
    </row>
    <row r="39" spans="1:8" x14ac:dyDescent="0.2">
      <c r="A39" s="13" t="s">
        <v>58</v>
      </c>
      <c r="B39" s="14" t="s">
        <v>11</v>
      </c>
      <c r="C39" s="14" t="s">
        <v>12</v>
      </c>
      <c r="D39" s="14" t="s">
        <v>19</v>
      </c>
      <c r="E39" s="15">
        <v>114314.7</v>
      </c>
      <c r="F39" s="16">
        <v>0.13300000000000001</v>
      </c>
      <c r="G39" s="15">
        <f t="shared" si="0"/>
        <v>99110.844899999996</v>
      </c>
      <c r="H39" s="17" t="s">
        <v>14</v>
      </c>
    </row>
    <row r="40" spans="1:8" x14ac:dyDescent="0.2">
      <c r="A40" s="8" t="s">
        <v>59</v>
      </c>
      <c r="B40" s="9" t="s">
        <v>11</v>
      </c>
      <c r="C40" s="9" t="s">
        <v>12</v>
      </c>
      <c r="D40" s="9" t="s">
        <v>19</v>
      </c>
      <c r="E40" s="10">
        <v>18935483</v>
      </c>
      <c r="F40" s="11">
        <v>0.14499999999999999</v>
      </c>
      <c r="G40" s="10">
        <f t="shared" si="0"/>
        <v>16189837.965</v>
      </c>
      <c r="H40" s="12" t="s">
        <v>14</v>
      </c>
    </row>
    <row r="41" spans="1:8" x14ac:dyDescent="0.2">
      <c r="A41" s="13" t="s">
        <v>60</v>
      </c>
      <c r="B41" s="14" t="s">
        <v>11</v>
      </c>
      <c r="C41" s="14" t="s">
        <v>12</v>
      </c>
      <c r="D41" s="14" t="s">
        <v>61</v>
      </c>
      <c r="E41" s="15">
        <v>200000</v>
      </c>
      <c r="F41" s="16">
        <v>0.14599999999999999</v>
      </c>
      <c r="G41" s="15">
        <f t="shared" si="0"/>
        <v>170800</v>
      </c>
      <c r="H41" s="17" t="s">
        <v>14</v>
      </c>
    </row>
    <row r="42" spans="1:8" x14ac:dyDescent="0.2">
      <c r="A42" s="8" t="s">
        <v>62</v>
      </c>
      <c r="B42" s="9" t="s">
        <v>11</v>
      </c>
      <c r="C42" s="9" t="s">
        <v>12</v>
      </c>
      <c r="D42" s="9" t="s">
        <v>19</v>
      </c>
      <c r="E42" s="10">
        <v>1291503</v>
      </c>
      <c r="F42" s="11">
        <v>0.154</v>
      </c>
      <c r="G42" s="10">
        <f t="shared" si="0"/>
        <v>1092611.5379999999</v>
      </c>
      <c r="H42" s="12" t="s">
        <v>14</v>
      </c>
    </row>
    <row r="43" spans="1:8" x14ac:dyDescent="0.2">
      <c r="A43" s="13" t="s">
        <v>63</v>
      </c>
      <c r="B43" s="14" t="s">
        <v>11</v>
      </c>
      <c r="C43" s="14" t="s">
        <v>12</v>
      </c>
      <c r="D43" s="14" t="s">
        <v>13</v>
      </c>
      <c r="E43" s="15">
        <v>400000</v>
      </c>
      <c r="F43" s="16">
        <v>0.16500000000000001</v>
      </c>
      <c r="G43" s="15">
        <f t="shared" si="0"/>
        <v>334000</v>
      </c>
      <c r="H43" s="17" t="s">
        <v>14</v>
      </c>
    </row>
    <row r="44" spans="1:8" x14ac:dyDescent="0.2">
      <c r="A44" s="8" t="s">
        <v>64</v>
      </c>
      <c r="B44" s="9" t="s">
        <v>11</v>
      </c>
      <c r="C44" s="9" t="s">
        <v>12</v>
      </c>
      <c r="D44" s="9" t="s">
        <v>13</v>
      </c>
      <c r="E44" s="10">
        <v>2703586</v>
      </c>
      <c r="F44" s="11">
        <v>0.17699999999999999</v>
      </c>
      <c r="G44" s="10">
        <f t="shared" si="0"/>
        <v>2225051.2779999999</v>
      </c>
      <c r="H44" s="12" t="s">
        <v>14</v>
      </c>
    </row>
    <row r="45" spans="1:8" x14ac:dyDescent="0.2">
      <c r="A45" s="13" t="s">
        <v>65</v>
      </c>
      <c r="B45" s="14" t="s">
        <v>11</v>
      </c>
      <c r="C45" s="14" t="s">
        <v>12</v>
      </c>
      <c r="D45" s="14" t="s">
        <v>19</v>
      </c>
      <c r="E45" s="15">
        <v>9249968</v>
      </c>
      <c r="F45" s="16">
        <v>0.186</v>
      </c>
      <c r="G45" s="15">
        <f t="shared" si="0"/>
        <v>7529473.9519999996</v>
      </c>
      <c r="H45" s="17" t="s">
        <v>14</v>
      </c>
    </row>
    <row r="46" spans="1:8" x14ac:dyDescent="0.2">
      <c r="A46" s="8" t="s">
        <v>66</v>
      </c>
      <c r="B46" s="9" t="s">
        <v>11</v>
      </c>
      <c r="C46" s="9" t="s">
        <v>12</v>
      </c>
      <c r="D46" s="9" t="s">
        <v>16</v>
      </c>
      <c r="E46" s="10">
        <v>100536</v>
      </c>
      <c r="F46" s="11">
        <v>0.19500000000000001</v>
      </c>
      <c r="G46" s="10">
        <f t="shared" si="0"/>
        <v>80931.48</v>
      </c>
      <c r="H46" s="12" t="s">
        <v>14</v>
      </c>
    </row>
    <row r="47" spans="1:8" x14ac:dyDescent="0.2">
      <c r="A47" s="13" t="s">
        <v>67</v>
      </c>
      <c r="B47" s="14" t="s">
        <v>11</v>
      </c>
      <c r="C47" s="14" t="s">
        <v>12</v>
      </c>
      <c r="D47" s="14" t="s">
        <v>19</v>
      </c>
      <c r="E47" s="15">
        <v>5875044</v>
      </c>
      <c r="F47" s="16">
        <v>0.20599999999999999</v>
      </c>
      <c r="G47" s="15">
        <f t="shared" si="0"/>
        <v>4664784.9359999998</v>
      </c>
      <c r="H47" s="17" t="s">
        <v>14</v>
      </c>
    </row>
    <row r="48" spans="1:8" x14ac:dyDescent="0.2">
      <c r="A48" s="8" t="s">
        <v>68</v>
      </c>
      <c r="B48" s="9" t="s">
        <v>11</v>
      </c>
      <c r="C48" s="9" t="s">
        <v>12</v>
      </c>
      <c r="D48" s="9" t="s">
        <v>19</v>
      </c>
      <c r="E48" s="10">
        <v>810000</v>
      </c>
      <c r="F48" s="11">
        <v>0.215</v>
      </c>
      <c r="G48" s="10">
        <f t="shared" si="0"/>
        <v>635850</v>
      </c>
      <c r="H48" s="12" t="s">
        <v>14</v>
      </c>
    </row>
    <row r="49" spans="1:8" x14ac:dyDescent="0.2">
      <c r="A49" s="13" t="s">
        <v>69</v>
      </c>
      <c r="B49" s="14" t="s">
        <v>11</v>
      </c>
      <c r="C49" s="14" t="s">
        <v>12</v>
      </c>
      <c r="D49" s="14" t="s">
        <v>44</v>
      </c>
      <c r="E49" s="15">
        <v>223700</v>
      </c>
      <c r="F49" s="16">
        <v>0.22500000000000001</v>
      </c>
      <c r="G49" s="15">
        <f t="shared" si="0"/>
        <v>173367.5</v>
      </c>
      <c r="H49" s="17" t="s">
        <v>14</v>
      </c>
    </row>
    <row r="50" spans="1:8" x14ac:dyDescent="0.2">
      <c r="A50" s="8" t="s">
        <v>70</v>
      </c>
      <c r="B50" s="9" t="s">
        <v>11</v>
      </c>
      <c r="C50" s="9" t="s">
        <v>12</v>
      </c>
      <c r="D50" s="9" t="s">
        <v>19</v>
      </c>
      <c r="E50" s="10">
        <v>156423</v>
      </c>
      <c r="F50" s="11">
        <v>0.23</v>
      </c>
      <c r="G50" s="10">
        <f t="shared" si="0"/>
        <v>120445.70999999999</v>
      </c>
      <c r="H50" s="12" t="s">
        <v>14</v>
      </c>
    </row>
    <row r="51" spans="1:8" x14ac:dyDescent="0.2">
      <c r="A51" s="13" t="s">
        <v>66</v>
      </c>
      <c r="B51" s="14" t="s">
        <v>11</v>
      </c>
      <c r="C51" s="14" t="s">
        <v>12</v>
      </c>
      <c r="D51" s="14" t="s">
        <v>16</v>
      </c>
      <c r="E51" s="15">
        <v>139696</v>
      </c>
      <c r="F51" s="16">
        <v>0.252</v>
      </c>
      <c r="G51" s="15">
        <f t="shared" si="0"/>
        <v>104492.60800000001</v>
      </c>
      <c r="H51" s="17" t="s">
        <v>14</v>
      </c>
    </row>
    <row r="52" spans="1:8" x14ac:dyDescent="0.2">
      <c r="A52" s="21" t="s">
        <v>71</v>
      </c>
      <c r="B52" s="9" t="s">
        <v>11</v>
      </c>
      <c r="C52" s="9" t="s">
        <v>12</v>
      </c>
      <c r="D52" s="9" t="s">
        <v>30</v>
      </c>
      <c r="E52" s="10">
        <v>141604</v>
      </c>
      <c r="F52" s="11">
        <v>0.252</v>
      </c>
      <c r="G52" s="10">
        <f t="shared" si="0"/>
        <v>105919.792</v>
      </c>
      <c r="H52" s="12" t="s">
        <v>14</v>
      </c>
    </row>
    <row r="53" spans="1:8" x14ac:dyDescent="0.2">
      <c r="A53" s="13" t="s">
        <v>72</v>
      </c>
      <c r="B53" s="14" t="s">
        <v>11</v>
      </c>
      <c r="C53" s="14" t="s">
        <v>12</v>
      </c>
      <c r="D53" s="14" t="s">
        <v>44</v>
      </c>
      <c r="E53" s="15">
        <v>1000000</v>
      </c>
      <c r="F53" s="16">
        <v>0.25700000000000001</v>
      </c>
      <c r="G53" s="15">
        <f t="shared" si="0"/>
        <v>743000</v>
      </c>
      <c r="H53" s="17" t="s">
        <v>14</v>
      </c>
    </row>
    <row r="54" spans="1:8" x14ac:dyDescent="0.2">
      <c r="A54" s="8" t="s">
        <v>73</v>
      </c>
      <c r="B54" s="9" t="s">
        <v>11</v>
      </c>
      <c r="C54" s="9" t="s">
        <v>12</v>
      </c>
      <c r="D54" s="9" t="s">
        <v>19</v>
      </c>
      <c r="E54" s="10">
        <v>2630000</v>
      </c>
      <c r="F54" s="11">
        <v>0.28100000000000003</v>
      </c>
      <c r="G54" s="10">
        <f t="shared" si="0"/>
        <v>1890970</v>
      </c>
      <c r="H54" s="12" t="s">
        <v>14</v>
      </c>
    </row>
    <row r="55" spans="1:8" x14ac:dyDescent="0.2">
      <c r="A55" s="13" t="s">
        <v>74</v>
      </c>
      <c r="B55" s="14" t="s">
        <v>11</v>
      </c>
      <c r="C55" s="14" t="s">
        <v>12</v>
      </c>
      <c r="D55" s="14" t="s">
        <v>44</v>
      </c>
      <c r="E55" s="15">
        <v>139500</v>
      </c>
      <c r="F55" s="16">
        <v>0.28299999999999997</v>
      </c>
      <c r="G55" s="15">
        <f t="shared" si="0"/>
        <v>100021.5</v>
      </c>
      <c r="H55" s="17" t="s">
        <v>14</v>
      </c>
    </row>
    <row r="56" spans="1:8" x14ac:dyDescent="0.2">
      <c r="A56" s="8" t="s">
        <v>75</v>
      </c>
      <c r="B56" s="9" t="s">
        <v>11</v>
      </c>
      <c r="C56" s="9" t="s">
        <v>12</v>
      </c>
      <c r="D56" s="9" t="s">
        <v>19</v>
      </c>
      <c r="E56" s="10">
        <v>292369.09999999998</v>
      </c>
      <c r="F56" s="11">
        <v>0.28599999999999998</v>
      </c>
      <c r="G56" s="10">
        <f t="shared" si="0"/>
        <v>208751.53739999997</v>
      </c>
      <c r="H56" s="12" t="s">
        <v>14</v>
      </c>
    </row>
    <row r="57" spans="1:8" x14ac:dyDescent="0.2">
      <c r="A57" s="13" t="s">
        <v>76</v>
      </c>
      <c r="B57" s="14" t="s">
        <v>11</v>
      </c>
      <c r="C57" s="14" t="s">
        <v>12</v>
      </c>
      <c r="D57" s="14" t="s">
        <v>19</v>
      </c>
      <c r="E57" s="15">
        <v>575803</v>
      </c>
      <c r="F57" s="16">
        <v>0.30399999999999999</v>
      </c>
      <c r="G57" s="15">
        <f t="shared" si="0"/>
        <v>400758.88800000004</v>
      </c>
      <c r="H57" s="17" t="s">
        <v>14</v>
      </c>
    </row>
    <row r="58" spans="1:8" x14ac:dyDescent="0.2">
      <c r="A58" s="8" t="s">
        <v>77</v>
      </c>
      <c r="B58" s="9" t="s">
        <v>11</v>
      </c>
      <c r="C58" s="9" t="s">
        <v>12</v>
      </c>
      <c r="D58" s="9" t="s">
        <v>13</v>
      </c>
      <c r="E58" s="10">
        <v>15322570</v>
      </c>
      <c r="F58" s="11">
        <v>0.313</v>
      </c>
      <c r="G58" s="10">
        <f t="shared" si="0"/>
        <v>10526605.59</v>
      </c>
      <c r="H58" s="12" t="s">
        <v>14</v>
      </c>
    </row>
    <row r="59" spans="1:8" x14ac:dyDescent="0.2">
      <c r="A59" s="20" t="s">
        <v>78</v>
      </c>
      <c r="B59" s="14" t="s">
        <v>11</v>
      </c>
      <c r="C59" s="14" t="s">
        <v>79</v>
      </c>
      <c r="D59" s="14" t="s">
        <v>80</v>
      </c>
      <c r="E59" s="15">
        <v>242000</v>
      </c>
      <c r="F59" s="16">
        <v>0.32600000000000001</v>
      </c>
      <c r="G59" s="15">
        <f t="shared" si="0"/>
        <v>163108</v>
      </c>
      <c r="H59" s="17" t="s">
        <v>14</v>
      </c>
    </row>
    <row r="60" spans="1:8" x14ac:dyDescent="0.2">
      <c r="A60" s="8" t="s">
        <v>81</v>
      </c>
      <c r="B60" s="9" t="s">
        <v>11</v>
      </c>
      <c r="C60" s="9" t="s">
        <v>12</v>
      </c>
      <c r="D60" s="9" t="s">
        <v>44</v>
      </c>
      <c r="E60" s="10">
        <v>2462902</v>
      </c>
      <c r="F60" s="11">
        <v>0.34599999999999997</v>
      </c>
      <c r="G60" s="10">
        <f t="shared" si="0"/>
        <v>1610737.9080000001</v>
      </c>
      <c r="H60" s="12" t="s">
        <v>14</v>
      </c>
    </row>
    <row r="61" spans="1:8" x14ac:dyDescent="0.2">
      <c r="A61" s="13" t="s">
        <v>82</v>
      </c>
      <c r="B61" s="14" t="s">
        <v>11</v>
      </c>
      <c r="C61" s="14" t="s">
        <v>12</v>
      </c>
      <c r="D61" s="14" t="s">
        <v>16</v>
      </c>
      <c r="E61" s="15">
        <v>7608056</v>
      </c>
      <c r="F61" s="16">
        <v>0.35</v>
      </c>
      <c r="G61" s="15">
        <f t="shared" si="0"/>
        <v>4945236.4000000004</v>
      </c>
      <c r="H61" s="17" t="s">
        <v>14</v>
      </c>
    </row>
    <row r="62" spans="1:8" x14ac:dyDescent="0.2">
      <c r="A62" s="21" t="s">
        <v>83</v>
      </c>
      <c r="B62" s="9" t="s">
        <v>11</v>
      </c>
      <c r="C62" s="9" t="s">
        <v>12</v>
      </c>
      <c r="D62" s="9" t="s">
        <v>30</v>
      </c>
      <c r="E62" s="10">
        <v>229569.1</v>
      </c>
      <c r="F62" s="11">
        <v>0.35499999999999998</v>
      </c>
      <c r="G62" s="10">
        <f t="shared" si="0"/>
        <v>148072.06950000001</v>
      </c>
      <c r="H62" s="12" t="s">
        <v>14</v>
      </c>
    </row>
    <row r="63" spans="1:8" x14ac:dyDescent="0.2">
      <c r="A63" s="13" t="s">
        <v>84</v>
      </c>
      <c r="B63" s="14" t="s">
        <v>11</v>
      </c>
      <c r="C63" s="14" t="s">
        <v>12</v>
      </c>
      <c r="D63" s="14" t="s">
        <v>44</v>
      </c>
      <c r="E63" s="15">
        <v>2139540</v>
      </c>
      <c r="F63" s="16">
        <v>0.35599999999999998</v>
      </c>
      <c r="G63" s="15">
        <f t="shared" si="0"/>
        <v>1377863.76</v>
      </c>
      <c r="H63" s="17" t="s">
        <v>14</v>
      </c>
    </row>
    <row r="64" spans="1:8" x14ac:dyDescent="0.2">
      <c r="A64" s="8" t="s">
        <v>85</v>
      </c>
      <c r="B64" s="9" t="s">
        <v>11</v>
      </c>
      <c r="C64" s="9" t="s">
        <v>12</v>
      </c>
      <c r="D64" s="9" t="s">
        <v>26</v>
      </c>
      <c r="E64" s="10">
        <v>129200</v>
      </c>
      <c r="F64" s="11">
        <v>0.35799999999999998</v>
      </c>
      <c r="G64" s="10">
        <f t="shared" si="0"/>
        <v>82946.399999999994</v>
      </c>
      <c r="H64" s="12" t="s">
        <v>14</v>
      </c>
    </row>
    <row r="65" spans="1:8" x14ac:dyDescent="0.2">
      <c r="A65" s="20" t="s">
        <v>86</v>
      </c>
      <c r="B65" s="14" t="s">
        <v>11</v>
      </c>
      <c r="C65" s="14" t="s">
        <v>12</v>
      </c>
      <c r="D65" s="14" t="s">
        <v>30</v>
      </c>
      <c r="E65" s="15">
        <v>10031561</v>
      </c>
      <c r="F65" s="16">
        <v>0.36599999999999999</v>
      </c>
      <c r="G65" s="15">
        <f t="shared" si="0"/>
        <v>6360009.6740000006</v>
      </c>
      <c r="H65" s="17" t="s">
        <v>14</v>
      </c>
    </row>
    <row r="66" spans="1:8" x14ac:dyDescent="0.2">
      <c r="A66" s="8" t="s">
        <v>87</v>
      </c>
      <c r="B66" s="9" t="s">
        <v>11</v>
      </c>
      <c r="C66" s="9" t="s">
        <v>12</v>
      </c>
      <c r="D66" s="9" t="s">
        <v>44</v>
      </c>
      <c r="E66" s="10">
        <v>4000000</v>
      </c>
      <c r="F66" s="11">
        <v>0.371</v>
      </c>
      <c r="G66" s="10">
        <f t="shared" si="0"/>
        <v>2516000</v>
      </c>
      <c r="H66" s="12" t="s">
        <v>14</v>
      </c>
    </row>
    <row r="67" spans="1:8" x14ac:dyDescent="0.2">
      <c r="A67" s="13" t="s">
        <v>88</v>
      </c>
      <c r="B67" s="14" t="s">
        <v>11</v>
      </c>
      <c r="C67" s="14" t="s">
        <v>12</v>
      </c>
      <c r="D67" s="14" t="s">
        <v>19</v>
      </c>
      <c r="E67" s="15">
        <v>515719.9</v>
      </c>
      <c r="F67" s="16">
        <v>0.379</v>
      </c>
      <c r="G67" s="15">
        <f t="shared" si="0"/>
        <v>320262.05790000001</v>
      </c>
      <c r="H67" s="17" t="s">
        <v>14</v>
      </c>
    </row>
    <row r="68" spans="1:8" x14ac:dyDescent="0.2">
      <c r="A68" s="21" t="s">
        <v>89</v>
      </c>
      <c r="B68" s="9" t="s">
        <v>11</v>
      </c>
      <c r="C68" s="9" t="s">
        <v>79</v>
      </c>
      <c r="D68" s="9" t="s">
        <v>52</v>
      </c>
      <c r="E68" s="10">
        <v>309520</v>
      </c>
      <c r="F68" s="11">
        <v>0.38100000000000001</v>
      </c>
      <c r="G68" s="10">
        <f t="shared" si="0"/>
        <v>191592.88</v>
      </c>
      <c r="H68" s="12" t="s">
        <v>14</v>
      </c>
    </row>
    <row r="69" spans="1:8" x14ac:dyDescent="0.2">
      <c r="A69" s="20" t="s">
        <v>90</v>
      </c>
      <c r="B69" s="14" t="s">
        <v>11</v>
      </c>
      <c r="C69" s="14" t="s">
        <v>12</v>
      </c>
      <c r="D69" s="14" t="s">
        <v>80</v>
      </c>
      <c r="E69" s="15">
        <v>2550671</v>
      </c>
      <c r="F69" s="16">
        <v>0.38100000000000001</v>
      </c>
      <c r="G69" s="15">
        <f t="shared" si="0"/>
        <v>1578865.3489999999</v>
      </c>
      <c r="H69" s="17" t="s">
        <v>14</v>
      </c>
    </row>
    <row r="70" spans="1:8" x14ac:dyDescent="0.2">
      <c r="A70" s="8" t="s">
        <v>91</v>
      </c>
      <c r="B70" s="9" t="s">
        <v>11</v>
      </c>
      <c r="C70" s="9" t="s">
        <v>12</v>
      </c>
      <c r="D70" s="9" t="s">
        <v>19</v>
      </c>
      <c r="E70" s="10">
        <v>473028</v>
      </c>
      <c r="F70" s="11">
        <v>0.38200000000000001</v>
      </c>
      <c r="G70" s="10">
        <f t="shared" si="0"/>
        <v>292331.304</v>
      </c>
      <c r="H70" s="12" t="s">
        <v>14</v>
      </c>
    </row>
    <row r="71" spans="1:8" x14ac:dyDescent="0.2">
      <c r="A71" s="13" t="s">
        <v>92</v>
      </c>
      <c r="B71" s="14" t="s">
        <v>11</v>
      </c>
      <c r="C71" s="14" t="s">
        <v>12</v>
      </c>
      <c r="D71" s="14" t="s">
        <v>19</v>
      </c>
      <c r="E71" s="15">
        <v>6340000</v>
      </c>
      <c r="F71" s="16">
        <v>0.38200000000000001</v>
      </c>
      <c r="G71" s="15">
        <f t="shared" si="0"/>
        <v>3918120</v>
      </c>
      <c r="H71" s="17" t="s">
        <v>14</v>
      </c>
    </row>
    <row r="72" spans="1:8" x14ac:dyDescent="0.2">
      <c r="A72" s="8" t="s">
        <v>93</v>
      </c>
      <c r="B72" s="9" t="s">
        <v>11</v>
      </c>
      <c r="C72" s="9" t="s">
        <v>12</v>
      </c>
      <c r="D72" s="9" t="s">
        <v>19</v>
      </c>
      <c r="E72" s="10">
        <v>1015806</v>
      </c>
      <c r="F72" s="11">
        <v>0.38500000000000001</v>
      </c>
      <c r="G72" s="10">
        <f t="shared" si="0"/>
        <v>624720.68999999994</v>
      </c>
      <c r="H72" s="12" t="s">
        <v>14</v>
      </c>
    </row>
    <row r="73" spans="1:8" x14ac:dyDescent="0.2">
      <c r="A73" s="20" t="s">
        <v>94</v>
      </c>
      <c r="B73" s="14" t="s">
        <v>11</v>
      </c>
      <c r="C73" s="14" t="s">
        <v>79</v>
      </c>
      <c r="D73" s="14" t="s">
        <v>52</v>
      </c>
      <c r="E73" s="15">
        <v>343200</v>
      </c>
      <c r="F73" s="16">
        <v>0.38800000000000001</v>
      </c>
      <c r="G73" s="15">
        <f t="shared" si="0"/>
        <v>210038.39999999999</v>
      </c>
      <c r="H73" s="17" t="s">
        <v>14</v>
      </c>
    </row>
    <row r="74" spans="1:8" x14ac:dyDescent="0.2">
      <c r="A74" s="8" t="s">
        <v>95</v>
      </c>
      <c r="B74" s="9" t="s">
        <v>11</v>
      </c>
      <c r="C74" s="9" t="s">
        <v>12</v>
      </c>
      <c r="D74" s="9" t="s">
        <v>19</v>
      </c>
      <c r="E74" s="10">
        <v>220000</v>
      </c>
      <c r="F74" s="11">
        <v>0.39500000000000002</v>
      </c>
      <c r="G74" s="10">
        <f t="shared" si="0"/>
        <v>133100</v>
      </c>
      <c r="H74" s="12" t="s">
        <v>14</v>
      </c>
    </row>
    <row r="75" spans="1:8" x14ac:dyDescent="0.2">
      <c r="A75" s="13" t="s">
        <v>96</v>
      </c>
      <c r="B75" s="14" t="s">
        <v>11</v>
      </c>
      <c r="C75" s="14" t="s">
        <v>12</v>
      </c>
      <c r="D75" s="14" t="s">
        <v>19</v>
      </c>
      <c r="E75" s="15">
        <v>359623.8</v>
      </c>
      <c r="F75" s="16">
        <v>0.39800000000000002</v>
      </c>
      <c r="G75" s="15">
        <f t="shared" si="0"/>
        <v>216493.52759999997</v>
      </c>
      <c r="H75" s="17" t="s">
        <v>14</v>
      </c>
    </row>
    <row r="76" spans="1:8" x14ac:dyDescent="0.2">
      <c r="A76" s="21" t="s">
        <v>97</v>
      </c>
      <c r="B76" s="9" t="s">
        <v>11</v>
      </c>
      <c r="C76" s="9" t="s">
        <v>12</v>
      </c>
      <c r="D76" s="9" t="s">
        <v>39</v>
      </c>
      <c r="E76" s="10">
        <v>375000</v>
      </c>
      <c r="F76" s="11">
        <v>0.41099999999999998</v>
      </c>
      <c r="G76" s="10">
        <f t="shared" si="0"/>
        <v>220875</v>
      </c>
      <c r="H76" s="12" t="s">
        <v>14</v>
      </c>
    </row>
    <row r="77" spans="1:8" x14ac:dyDescent="0.2">
      <c r="A77" s="13" t="s">
        <v>98</v>
      </c>
      <c r="B77" s="14" t="s">
        <v>11</v>
      </c>
      <c r="C77" s="14" t="s">
        <v>12</v>
      </c>
      <c r="D77" s="14" t="s">
        <v>16</v>
      </c>
      <c r="E77" s="15">
        <v>3972315</v>
      </c>
      <c r="F77" s="16">
        <v>0.41399999999999998</v>
      </c>
      <c r="G77" s="15">
        <f t="shared" si="0"/>
        <v>2327776.59</v>
      </c>
      <c r="H77" s="17" t="s">
        <v>14</v>
      </c>
    </row>
    <row r="78" spans="1:8" x14ac:dyDescent="0.2">
      <c r="A78" s="8" t="s">
        <v>99</v>
      </c>
      <c r="B78" s="9" t="s">
        <v>11</v>
      </c>
      <c r="C78" s="9" t="s">
        <v>12</v>
      </c>
      <c r="D78" s="9" t="s">
        <v>19</v>
      </c>
      <c r="E78" s="10">
        <v>422618</v>
      </c>
      <c r="F78" s="11">
        <v>0.42599999999999999</v>
      </c>
      <c r="G78" s="10">
        <f t="shared" si="0"/>
        <v>242582.73200000002</v>
      </c>
      <c r="H78" s="12" t="s">
        <v>14</v>
      </c>
    </row>
    <row r="79" spans="1:8" x14ac:dyDescent="0.2">
      <c r="A79" s="13" t="s">
        <v>100</v>
      </c>
      <c r="B79" s="14" t="s">
        <v>11</v>
      </c>
      <c r="C79" s="14" t="s">
        <v>12</v>
      </c>
      <c r="D79" s="14" t="s">
        <v>13</v>
      </c>
      <c r="E79" s="15">
        <v>102000</v>
      </c>
      <c r="F79" s="16">
        <v>0.434</v>
      </c>
      <c r="G79" s="15">
        <f t="shared" si="0"/>
        <v>57732</v>
      </c>
      <c r="H79" s="17" t="s">
        <v>14</v>
      </c>
    </row>
    <row r="80" spans="1:8" x14ac:dyDescent="0.2">
      <c r="A80" s="21" t="s">
        <v>101</v>
      </c>
      <c r="B80" s="9" t="s">
        <v>11</v>
      </c>
      <c r="C80" s="9" t="s">
        <v>12</v>
      </c>
      <c r="D80" s="9" t="s">
        <v>39</v>
      </c>
      <c r="E80" s="10">
        <v>208000</v>
      </c>
      <c r="F80" s="11">
        <v>0.45900000000000002</v>
      </c>
      <c r="G80" s="10">
        <f t="shared" si="0"/>
        <v>112528</v>
      </c>
      <c r="H80" s="12" t="s">
        <v>14</v>
      </c>
    </row>
    <row r="81" spans="1:8" x14ac:dyDescent="0.2">
      <c r="A81" s="13" t="s">
        <v>102</v>
      </c>
      <c r="B81" s="14" t="s">
        <v>11</v>
      </c>
      <c r="C81" s="14" t="s">
        <v>12</v>
      </c>
      <c r="D81" s="14" t="s">
        <v>16</v>
      </c>
      <c r="E81" s="15">
        <v>594468.80000000005</v>
      </c>
      <c r="F81" s="16">
        <v>0.46700000000000003</v>
      </c>
      <c r="G81" s="15">
        <f t="shared" si="0"/>
        <v>316851.87040000001</v>
      </c>
      <c r="H81" s="17" t="s">
        <v>14</v>
      </c>
    </row>
    <row r="82" spans="1:8" x14ac:dyDescent="0.2">
      <c r="A82" s="8" t="s">
        <v>103</v>
      </c>
      <c r="B82" s="9" t="s">
        <v>11</v>
      </c>
      <c r="C82" s="9" t="s">
        <v>12</v>
      </c>
      <c r="D82" s="9" t="s">
        <v>19</v>
      </c>
      <c r="E82" s="10">
        <v>3611256</v>
      </c>
      <c r="F82" s="11">
        <v>0.48599999999999999</v>
      </c>
      <c r="G82" s="10">
        <f t="shared" si="0"/>
        <v>1856185.584</v>
      </c>
      <c r="H82" s="12" t="s">
        <v>14</v>
      </c>
    </row>
    <row r="83" spans="1:8" x14ac:dyDescent="0.2">
      <c r="A83" s="13" t="s">
        <v>104</v>
      </c>
      <c r="B83" s="14" t="s">
        <v>11</v>
      </c>
      <c r="C83" s="14" t="s">
        <v>12</v>
      </c>
      <c r="D83" s="14" t="s">
        <v>19</v>
      </c>
      <c r="E83" s="15">
        <v>112463.2</v>
      </c>
      <c r="F83" s="16">
        <v>0.48799999999999999</v>
      </c>
      <c r="G83" s="15">
        <f t="shared" si="0"/>
        <v>57581.1584</v>
      </c>
      <c r="H83" s="17" t="s">
        <v>14</v>
      </c>
    </row>
    <row r="84" spans="1:8" x14ac:dyDescent="0.2">
      <c r="A84" s="8" t="s">
        <v>105</v>
      </c>
      <c r="B84" s="9" t="s">
        <v>11</v>
      </c>
      <c r="C84" s="9" t="s">
        <v>12</v>
      </c>
      <c r="D84" s="9" t="s">
        <v>19</v>
      </c>
      <c r="E84" s="10">
        <v>193648</v>
      </c>
      <c r="F84" s="11">
        <v>0.48899999999999999</v>
      </c>
      <c r="G84" s="10">
        <f t="shared" si="0"/>
        <v>98954.127999999997</v>
      </c>
      <c r="H84" s="12" t="s">
        <v>14</v>
      </c>
    </row>
    <row r="85" spans="1:8" x14ac:dyDescent="0.2">
      <c r="A85" s="13" t="s">
        <v>106</v>
      </c>
      <c r="B85" s="14" t="s">
        <v>11</v>
      </c>
      <c r="C85" s="14" t="s">
        <v>12</v>
      </c>
      <c r="D85" s="14" t="s">
        <v>13</v>
      </c>
      <c r="E85" s="15">
        <v>1537952</v>
      </c>
      <c r="F85" s="16">
        <v>0.49399999999999999</v>
      </c>
      <c r="G85" s="15">
        <f t="shared" si="0"/>
        <v>778203.71200000006</v>
      </c>
      <c r="H85" s="17" t="s">
        <v>14</v>
      </c>
    </row>
    <row r="86" spans="1:8" x14ac:dyDescent="0.2">
      <c r="A86" s="8" t="s">
        <v>107</v>
      </c>
      <c r="B86" s="9" t="s">
        <v>11</v>
      </c>
      <c r="C86" s="9" t="s">
        <v>79</v>
      </c>
      <c r="D86" s="9" t="s">
        <v>13</v>
      </c>
      <c r="E86" s="10">
        <v>490912</v>
      </c>
      <c r="F86" s="11">
        <v>0.51200000000000001</v>
      </c>
      <c r="G86" s="10">
        <f t="shared" si="0"/>
        <v>239565.05599999998</v>
      </c>
      <c r="H86" s="12" t="s">
        <v>14</v>
      </c>
    </row>
    <row r="87" spans="1:8" x14ac:dyDescent="0.2">
      <c r="A87" s="13" t="s">
        <v>108</v>
      </c>
      <c r="B87" s="14" t="s">
        <v>11</v>
      </c>
      <c r="C87" s="14" t="s">
        <v>12</v>
      </c>
      <c r="D87" s="14" t="s">
        <v>13</v>
      </c>
      <c r="E87" s="15">
        <v>990000</v>
      </c>
      <c r="F87" s="16">
        <v>0.51700000000000002</v>
      </c>
      <c r="G87" s="15">
        <f t="shared" si="0"/>
        <v>478170</v>
      </c>
      <c r="H87" s="17" t="s">
        <v>14</v>
      </c>
    </row>
    <row r="88" spans="1:8" x14ac:dyDescent="0.2">
      <c r="A88" s="8" t="s">
        <v>109</v>
      </c>
      <c r="B88" s="9" t="s">
        <v>11</v>
      </c>
      <c r="C88" s="9" t="s">
        <v>12</v>
      </c>
      <c r="D88" s="9" t="s">
        <v>19</v>
      </c>
      <c r="E88" s="10">
        <v>190000</v>
      </c>
      <c r="F88" s="11">
        <v>0.52100000000000002</v>
      </c>
      <c r="G88" s="10">
        <f t="shared" si="0"/>
        <v>91010</v>
      </c>
      <c r="H88" s="12" t="s">
        <v>14</v>
      </c>
    </row>
    <row r="89" spans="1:8" x14ac:dyDescent="0.2">
      <c r="A89" s="20" t="s">
        <v>110</v>
      </c>
      <c r="B89" s="14" t="s">
        <v>11</v>
      </c>
      <c r="C89" s="14" t="s">
        <v>12</v>
      </c>
      <c r="D89" s="14" t="s">
        <v>13</v>
      </c>
      <c r="E89" s="15">
        <v>400000</v>
      </c>
      <c r="F89" s="16">
        <v>0.52300000000000002</v>
      </c>
      <c r="G89" s="15">
        <f t="shared" si="0"/>
        <v>190800</v>
      </c>
      <c r="H89" s="17" t="s">
        <v>14</v>
      </c>
    </row>
    <row r="90" spans="1:8" x14ac:dyDescent="0.2">
      <c r="A90" s="8" t="s">
        <v>111</v>
      </c>
      <c r="B90" s="9" t="s">
        <v>11</v>
      </c>
      <c r="C90" s="9" t="s">
        <v>12</v>
      </c>
      <c r="D90" s="9" t="s">
        <v>16</v>
      </c>
      <c r="E90" s="10">
        <v>107421.3</v>
      </c>
      <c r="F90" s="11">
        <v>0.53</v>
      </c>
      <c r="G90" s="10">
        <f t="shared" si="0"/>
        <v>50488.010999999999</v>
      </c>
      <c r="H90" s="12" t="s">
        <v>14</v>
      </c>
    </row>
    <row r="91" spans="1:8" x14ac:dyDescent="0.2">
      <c r="A91" s="20" t="s">
        <v>112</v>
      </c>
      <c r="B91" s="14" t="s">
        <v>11</v>
      </c>
      <c r="C91" s="14" t="s">
        <v>79</v>
      </c>
      <c r="D91" s="14" t="s">
        <v>52</v>
      </c>
      <c r="E91" s="15">
        <v>299360</v>
      </c>
      <c r="F91" s="16">
        <v>0.53100000000000003</v>
      </c>
      <c r="G91" s="15">
        <f t="shared" si="0"/>
        <v>140399.84</v>
      </c>
      <c r="H91" s="17" t="s">
        <v>14</v>
      </c>
    </row>
    <row r="92" spans="1:8" x14ac:dyDescent="0.2">
      <c r="A92" s="8" t="s">
        <v>113</v>
      </c>
      <c r="B92" s="9" t="s">
        <v>11</v>
      </c>
      <c r="C92" s="9" t="s">
        <v>12</v>
      </c>
      <c r="D92" s="9" t="s">
        <v>19</v>
      </c>
      <c r="E92" s="10">
        <v>130000</v>
      </c>
      <c r="F92" s="11">
        <v>0.54</v>
      </c>
      <c r="G92" s="10">
        <f t="shared" si="0"/>
        <v>59800</v>
      </c>
      <c r="H92" s="12" t="s">
        <v>14</v>
      </c>
    </row>
    <row r="93" spans="1:8" x14ac:dyDescent="0.2">
      <c r="A93" s="13" t="s">
        <v>114</v>
      </c>
      <c r="B93" s="14" t="s">
        <v>11</v>
      </c>
      <c r="C93" s="14" t="s">
        <v>12</v>
      </c>
      <c r="D93" s="14" t="s">
        <v>26</v>
      </c>
      <c r="E93" s="15">
        <v>153303</v>
      </c>
      <c r="F93" s="16">
        <v>0.55700000000000005</v>
      </c>
      <c r="G93" s="15">
        <f t="shared" si="0"/>
        <v>67913.228999999992</v>
      </c>
      <c r="H93" s="17" t="s">
        <v>14</v>
      </c>
    </row>
    <row r="94" spans="1:8" x14ac:dyDescent="0.2">
      <c r="A94" s="8" t="s">
        <v>115</v>
      </c>
      <c r="B94" s="9" t="s">
        <v>11</v>
      </c>
      <c r="C94" s="9" t="s">
        <v>12</v>
      </c>
      <c r="D94" s="9" t="s">
        <v>52</v>
      </c>
      <c r="E94" s="10">
        <v>385356</v>
      </c>
      <c r="F94" s="11">
        <v>0.56299999999999994</v>
      </c>
      <c r="G94" s="10">
        <f t="shared" si="0"/>
        <v>168400.57200000001</v>
      </c>
      <c r="H94" s="12" t="s">
        <v>14</v>
      </c>
    </row>
    <row r="95" spans="1:8" x14ac:dyDescent="0.2">
      <c r="A95" s="20" t="s">
        <v>116</v>
      </c>
      <c r="B95" s="14" t="s">
        <v>11</v>
      </c>
      <c r="C95" s="14" t="s">
        <v>12</v>
      </c>
      <c r="D95" s="14" t="s">
        <v>52</v>
      </c>
      <c r="E95" s="15">
        <v>851548</v>
      </c>
      <c r="F95" s="16">
        <v>0.57499999999999996</v>
      </c>
      <c r="G95" s="15">
        <f t="shared" si="0"/>
        <v>361907.9</v>
      </c>
      <c r="H95" s="17" t="s">
        <v>14</v>
      </c>
    </row>
    <row r="96" spans="1:8" x14ac:dyDescent="0.2">
      <c r="A96" s="8" t="s">
        <v>117</v>
      </c>
      <c r="B96" s="9" t="s">
        <v>11</v>
      </c>
      <c r="C96" s="9" t="s">
        <v>12</v>
      </c>
      <c r="D96" s="9" t="s">
        <v>19</v>
      </c>
      <c r="E96" s="10">
        <v>352700.4</v>
      </c>
      <c r="F96" s="11">
        <v>0.57799999999999996</v>
      </c>
      <c r="G96" s="10">
        <f t="shared" si="0"/>
        <v>148839.56880000004</v>
      </c>
      <c r="H96" s="12" t="s">
        <v>14</v>
      </c>
    </row>
    <row r="97" spans="1:8" x14ac:dyDescent="0.2">
      <c r="A97" s="13" t="s">
        <v>118</v>
      </c>
      <c r="B97" s="14" t="s">
        <v>11</v>
      </c>
      <c r="C97" s="14" t="s">
        <v>12</v>
      </c>
      <c r="D97" s="14" t="s">
        <v>26</v>
      </c>
      <c r="E97" s="15">
        <v>800000</v>
      </c>
      <c r="F97" s="16">
        <v>0.58699999999999997</v>
      </c>
      <c r="G97" s="15">
        <f t="shared" si="0"/>
        <v>330400</v>
      </c>
      <c r="H97" s="17" t="s">
        <v>14</v>
      </c>
    </row>
    <row r="98" spans="1:8" x14ac:dyDescent="0.2">
      <c r="A98" s="8" t="s">
        <v>119</v>
      </c>
      <c r="B98" s="9" t="s">
        <v>11</v>
      </c>
      <c r="C98" s="9" t="s">
        <v>12</v>
      </c>
      <c r="D98" s="9" t="s">
        <v>13</v>
      </c>
      <c r="E98" s="10">
        <v>193265</v>
      </c>
      <c r="F98" s="11">
        <v>0.59299999999999997</v>
      </c>
      <c r="G98" s="10">
        <f t="shared" si="0"/>
        <v>78658.85500000001</v>
      </c>
      <c r="H98" s="12" t="s">
        <v>14</v>
      </c>
    </row>
    <row r="99" spans="1:8" x14ac:dyDescent="0.2">
      <c r="A99" s="13" t="s">
        <v>120</v>
      </c>
      <c r="B99" s="14" t="s">
        <v>11</v>
      </c>
      <c r="C99" s="14" t="s">
        <v>12</v>
      </c>
      <c r="D99" s="14" t="s">
        <v>19</v>
      </c>
      <c r="E99" s="15">
        <v>127525.5</v>
      </c>
      <c r="F99" s="16">
        <v>0.59299999999999997</v>
      </c>
      <c r="G99" s="15">
        <f t="shared" si="0"/>
        <v>51902.878500000006</v>
      </c>
      <c r="H99" s="17" t="s">
        <v>14</v>
      </c>
    </row>
    <row r="100" spans="1:8" x14ac:dyDescent="0.2">
      <c r="A100" s="8" t="s">
        <v>121</v>
      </c>
      <c r="B100" s="9" t="s">
        <v>11</v>
      </c>
      <c r="C100" s="9" t="s">
        <v>12</v>
      </c>
      <c r="D100" s="9" t="s">
        <v>13</v>
      </c>
      <c r="E100" s="10">
        <v>750000</v>
      </c>
      <c r="F100" s="11">
        <v>0.59699999999999998</v>
      </c>
      <c r="G100" s="10">
        <f t="shared" si="0"/>
        <v>302250</v>
      </c>
      <c r="H100" s="12" t="s">
        <v>14</v>
      </c>
    </row>
    <row r="101" spans="1:8" x14ac:dyDescent="0.2">
      <c r="A101" s="13" t="s">
        <v>122</v>
      </c>
      <c r="B101" s="14" t="s">
        <v>11</v>
      </c>
      <c r="C101" s="14" t="s">
        <v>12</v>
      </c>
      <c r="D101" s="14" t="s">
        <v>44</v>
      </c>
      <c r="E101" s="15">
        <v>7348262</v>
      </c>
      <c r="F101" s="16">
        <v>0.60699999999999998</v>
      </c>
      <c r="G101" s="15">
        <f t="shared" si="0"/>
        <v>2887866.966</v>
      </c>
      <c r="H101" s="17" t="s">
        <v>14</v>
      </c>
    </row>
    <row r="102" spans="1:8" x14ac:dyDescent="0.2">
      <c r="A102" s="8" t="s">
        <v>123</v>
      </c>
      <c r="B102" s="9" t="s">
        <v>11</v>
      </c>
      <c r="C102" s="9" t="s">
        <v>12</v>
      </c>
      <c r="D102" s="9" t="s">
        <v>13</v>
      </c>
      <c r="E102" s="10">
        <v>185500</v>
      </c>
      <c r="F102" s="11">
        <v>0.61</v>
      </c>
      <c r="G102" s="10">
        <f t="shared" si="0"/>
        <v>72345</v>
      </c>
      <c r="H102" s="12" t="s">
        <v>14</v>
      </c>
    </row>
    <row r="103" spans="1:8" x14ac:dyDescent="0.2">
      <c r="A103" s="13" t="s">
        <v>124</v>
      </c>
      <c r="B103" s="14" t="s">
        <v>11</v>
      </c>
      <c r="C103" s="14" t="s">
        <v>12</v>
      </c>
      <c r="D103" s="14" t="s">
        <v>13</v>
      </c>
      <c r="E103" s="15">
        <v>395248.8</v>
      </c>
      <c r="F103" s="16">
        <v>0.61499999999999999</v>
      </c>
      <c r="G103" s="15">
        <f t="shared" si="0"/>
        <v>152170.788</v>
      </c>
      <c r="H103" s="17" t="s">
        <v>14</v>
      </c>
    </row>
    <row r="104" spans="1:8" x14ac:dyDescent="0.2">
      <c r="A104" s="8" t="s">
        <v>125</v>
      </c>
      <c r="B104" s="9" t="s">
        <v>11</v>
      </c>
      <c r="C104" s="9" t="s">
        <v>12</v>
      </c>
      <c r="D104" s="9" t="s">
        <v>26</v>
      </c>
      <c r="E104" s="10">
        <v>200000</v>
      </c>
      <c r="F104" s="11">
        <v>0.61599999999999999</v>
      </c>
      <c r="G104" s="10">
        <f t="shared" si="0"/>
        <v>76800</v>
      </c>
      <c r="H104" s="12" t="s">
        <v>14</v>
      </c>
    </row>
    <row r="105" spans="1:8" x14ac:dyDescent="0.2">
      <c r="A105" s="13" t="s">
        <v>126</v>
      </c>
      <c r="B105" s="14" t="s">
        <v>11</v>
      </c>
      <c r="C105" s="14" t="s">
        <v>12</v>
      </c>
      <c r="D105" s="14" t="s">
        <v>19</v>
      </c>
      <c r="E105" s="15">
        <v>165823</v>
      </c>
      <c r="F105" s="16">
        <v>0.623</v>
      </c>
      <c r="G105" s="15">
        <f t="shared" si="0"/>
        <v>62515.270999999993</v>
      </c>
      <c r="H105" s="17" t="s">
        <v>14</v>
      </c>
    </row>
    <row r="106" spans="1:8" x14ac:dyDescent="0.2">
      <c r="A106" s="8" t="s">
        <v>127</v>
      </c>
      <c r="B106" s="9" t="s">
        <v>11</v>
      </c>
      <c r="C106" s="9" t="s">
        <v>12</v>
      </c>
      <c r="D106" s="9" t="s">
        <v>13</v>
      </c>
      <c r="E106" s="10">
        <v>218333.4</v>
      </c>
      <c r="F106" s="11">
        <v>0.625</v>
      </c>
      <c r="G106" s="10">
        <f t="shared" si="0"/>
        <v>81875.024999999994</v>
      </c>
      <c r="H106" s="12" t="s">
        <v>14</v>
      </c>
    </row>
    <row r="107" spans="1:8" x14ac:dyDescent="0.2">
      <c r="A107" s="13" t="s">
        <v>128</v>
      </c>
      <c r="B107" s="14" t="s">
        <v>11</v>
      </c>
      <c r="C107" s="14" t="s">
        <v>12</v>
      </c>
      <c r="D107" s="14" t="s">
        <v>13</v>
      </c>
      <c r="E107" s="15">
        <v>792000</v>
      </c>
      <c r="F107" s="16">
        <v>0.629</v>
      </c>
      <c r="G107" s="15">
        <f t="shared" si="0"/>
        <v>293832</v>
      </c>
      <c r="H107" s="17" t="s">
        <v>14</v>
      </c>
    </row>
    <row r="108" spans="1:8" x14ac:dyDescent="0.2">
      <c r="A108" s="8" t="s">
        <v>129</v>
      </c>
      <c r="B108" s="9" t="s">
        <v>11</v>
      </c>
      <c r="C108" s="9" t="s">
        <v>12</v>
      </c>
      <c r="D108" s="9" t="s">
        <v>19</v>
      </c>
      <c r="E108" s="10">
        <v>115545</v>
      </c>
      <c r="F108" s="11">
        <v>0.63100000000000001</v>
      </c>
      <c r="G108" s="10">
        <f t="shared" si="0"/>
        <v>42636.104999999996</v>
      </c>
      <c r="H108" s="12" t="s">
        <v>14</v>
      </c>
    </row>
    <row r="109" spans="1:8" x14ac:dyDescent="0.2">
      <c r="A109" s="20" t="s">
        <v>130</v>
      </c>
      <c r="B109" s="14" t="s">
        <v>11</v>
      </c>
      <c r="C109" s="14" t="s">
        <v>79</v>
      </c>
      <c r="D109" s="14" t="s">
        <v>52</v>
      </c>
      <c r="E109" s="15">
        <v>297360</v>
      </c>
      <c r="F109" s="16">
        <v>0.63400000000000001</v>
      </c>
      <c r="G109" s="15">
        <f t="shared" si="0"/>
        <v>108833.76000000001</v>
      </c>
      <c r="H109" s="17" t="s">
        <v>14</v>
      </c>
    </row>
    <row r="110" spans="1:8" x14ac:dyDescent="0.2">
      <c r="A110" s="21" t="s">
        <v>131</v>
      </c>
      <c r="B110" s="9" t="s">
        <v>11</v>
      </c>
      <c r="C110" s="9" t="s">
        <v>12</v>
      </c>
      <c r="D110" s="9" t="s">
        <v>80</v>
      </c>
      <c r="E110" s="10">
        <v>536405</v>
      </c>
      <c r="F110" s="11">
        <v>0.63800000000000001</v>
      </c>
      <c r="G110" s="10">
        <f t="shared" si="0"/>
        <v>194178.61</v>
      </c>
      <c r="H110" s="12" t="s">
        <v>14</v>
      </c>
    </row>
    <row r="111" spans="1:8" x14ac:dyDescent="0.2">
      <c r="A111" s="13" t="s">
        <v>132</v>
      </c>
      <c r="B111" s="14" t="s">
        <v>11</v>
      </c>
      <c r="C111" s="14" t="s">
        <v>12</v>
      </c>
      <c r="D111" s="14" t="s">
        <v>19</v>
      </c>
      <c r="E111" s="15">
        <v>202678.39999999999</v>
      </c>
      <c r="F111" s="16">
        <v>0.64300000000000002</v>
      </c>
      <c r="G111" s="15">
        <f t="shared" si="0"/>
        <v>72356.188799999989</v>
      </c>
      <c r="H111" s="17" t="s">
        <v>14</v>
      </c>
    </row>
    <row r="112" spans="1:8" x14ac:dyDescent="0.2">
      <c r="A112" s="8" t="s">
        <v>82</v>
      </c>
      <c r="B112" s="9" t="s">
        <v>11</v>
      </c>
      <c r="C112" s="9" t="s">
        <v>12</v>
      </c>
      <c r="D112" s="9" t="s">
        <v>16</v>
      </c>
      <c r="E112" s="10">
        <v>5400000</v>
      </c>
      <c r="F112" s="11">
        <v>0.65400000000000003</v>
      </c>
      <c r="G112" s="10">
        <f t="shared" si="0"/>
        <v>1868400</v>
      </c>
      <c r="H112" s="12" t="s">
        <v>14</v>
      </c>
    </row>
    <row r="113" spans="1:8" x14ac:dyDescent="0.2">
      <c r="A113" s="13" t="s">
        <v>133</v>
      </c>
      <c r="B113" s="14" t="s">
        <v>11</v>
      </c>
      <c r="C113" s="14" t="s">
        <v>12</v>
      </c>
      <c r="D113" s="14" t="s">
        <v>19</v>
      </c>
      <c r="E113" s="15">
        <v>440000</v>
      </c>
      <c r="F113" s="16">
        <v>0.67100000000000004</v>
      </c>
      <c r="G113" s="15">
        <f t="shared" si="0"/>
        <v>144760</v>
      </c>
      <c r="H113" s="17" t="s">
        <v>14</v>
      </c>
    </row>
    <row r="114" spans="1:8" x14ac:dyDescent="0.2">
      <c r="A114" s="8" t="s">
        <v>134</v>
      </c>
      <c r="B114" s="9" t="s">
        <v>11</v>
      </c>
      <c r="C114" s="9" t="s">
        <v>12</v>
      </c>
      <c r="D114" s="9" t="s">
        <v>19</v>
      </c>
      <c r="E114" s="10">
        <v>365000</v>
      </c>
      <c r="F114" s="11">
        <v>0.69</v>
      </c>
      <c r="G114" s="10">
        <f t="shared" si="0"/>
        <v>113150.00000000003</v>
      </c>
      <c r="H114" s="12" t="s">
        <v>14</v>
      </c>
    </row>
    <row r="115" spans="1:8" x14ac:dyDescent="0.2">
      <c r="A115" s="13" t="s">
        <v>135</v>
      </c>
      <c r="B115" s="14" t="s">
        <v>11</v>
      </c>
      <c r="C115" s="14" t="s">
        <v>12</v>
      </c>
      <c r="D115" s="14" t="s">
        <v>44</v>
      </c>
      <c r="E115" s="15">
        <v>7784091</v>
      </c>
      <c r="F115" s="16">
        <v>0.69299999999999995</v>
      </c>
      <c r="G115" s="15">
        <f t="shared" si="0"/>
        <v>2389715.9370000008</v>
      </c>
      <c r="H115" s="17" t="s">
        <v>14</v>
      </c>
    </row>
    <row r="116" spans="1:8" x14ac:dyDescent="0.2">
      <c r="A116" s="8" t="s">
        <v>136</v>
      </c>
      <c r="B116" s="9" t="s">
        <v>11</v>
      </c>
      <c r="C116" s="9" t="s">
        <v>12</v>
      </c>
      <c r="D116" s="9" t="s">
        <v>44</v>
      </c>
      <c r="E116" s="10">
        <v>9444375</v>
      </c>
      <c r="F116" s="11">
        <v>0.69499999999999995</v>
      </c>
      <c r="G116" s="10">
        <f t="shared" si="0"/>
        <v>2880534.375</v>
      </c>
      <c r="H116" s="12" t="s">
        <v>14</v>
      </c>
    </row>
    <row r="117" spans="1:8" x14ac:dyDescent="0.2">
      <c r="A117" s="13" t="s">
        <v>137</v>
      </c>
      <c r="B117" s="14" t="s">
        <v>11</v>
      </c>
      <c r="C117" s="14" t="s">
        <v>12</v>
      </c>
      <c r="D117" s="14" t="s">
        <v>19</v>
      </c>
      <c r="E117" s="15">
        <v>153758</v>
      </c>
      <c r="F117" s="16">
        <v>0.69699999999999995</v>
      </c>
      <c r="G117" s="15">
        <f t="shared" si="0"/>
        <v>46588.674000000014</v>
      </c>
      <c r="H117" s="17" t="s">
        <v>14</v>
      </c>
    </row>
    <row r="118" spans="1:8" x14ac:dyDescent="0.2">
      <c r="A118" s="8" t="s">
        <v>138</v>
      </c>
      <c r="B118" s="9" t="s">
        <v>11</v>
      </c>
      <c r="C118" s="9" t="s">
        <v>12</v>
      </c>
      <c r="D118" s="9" t="s">
        <v>16</v>
      </c>
      <c r="E118" s="10">
        <v>346600</v>
      </c>
      <c r="F118" s="11">
        <v>0.69799999999999995</v>
      </c>
      <c r="G118" s="10">
        <f t="shared" si="0"/>
        <v>104673.20000000001</v>
      </c>
      <c r="H118" s="12" t="s">
        <v>14</v>
      </c>
    </row>
    <row r="119" spans="1:8" x14ac:dyDescent="0.2">
      <c r="A119" s="13" t="s">
        <v>139</v>
      </c>
      <c r="B119" s="14" t="s">
        <v>11</v>
      </c>
      <c r="C119" s="14" t="s">
        <v>12</v>
      </c>
      <c r="D119" s="14" t="s">
        <v>13</v>
      </c>
      <c r="E119" s="15">
        <v>363000</v>
      </c>
      <c r="F119" s="16">
        <v>0.69899999999999995</v>
      </c>
      <c r="G119" s="15">
        <f t="shared" si="0"/>
        <v>109263.00000000003</v>
      </c>
      <c r="H119" s="17" t="s">
        <v>14</v>
      </c>
    </row>
    <row r="120" spans="1:8" x14ac:dyDescent="0.2">
      <c r="A120" s="21" t="s">
        <v>140</v>
      </c>
      <c r="B120" s="9" t="s">
        <v>11</v>
      </c>
      <c r="C120" s="9" t="s">
        <v>12</v>
      </c>
      <c r="D120" s="9" t="s">
        <v>30</v>
      </c>
      <c r="E120" s="10">
        <v>295443</v>
      </c>
      <c r="F120" s="11">
        <v>0.70799999999999996</v>
      </c>
      <c r="G120" s="10">
        <f t="shared" si="0"/>
        <v>86269.356</v>
      </c>
      <c r="H120" s="12" t="s">
        <v>14</v>
      </c>
    </row>
    <row r="121" spans="1:8" x14ac:dyDescent="0.2">
      <c r="A121" s="13" t="s">
        <v>141</v>
      </c>
      <c r="B121" s="14" t="s">
        <v>11</v>
      </c>
      <c r="C121" s="14" t="s">
        <v>12</v>
      </c>
      <c r="D121" s="14" t="s">
        <v>19</v>
      </c>
      <c r="E121" s="15">
        <v>556561.9</v>
      </c>
      <c r="F121" s="16">
        <v>0.71399999999999997</v>
      </c>
      <c r="G121" s="15">
        <f t="shared" si="0"/>
        <v>159176.7034</v>
      </c>
      <c r="H121" s="17" t="s">
        <v>14</v>
      </c>
    </row>
    <row r="122" spans="1:8" x14ac:dyDescent="0.2">
      <c r="A122" s="8" t="s">
        <v>142</v>
      </c>
      <c r="B122" s="9" t="s">
        <v>11</v>
      </c>
      <c r="C122" s="9" t="s">
        <v>12</v>
      </c>
      <c r="D122" s="9" t="s">
        <v>13</v>
      </c>
      <c r="E122" s="10">
        <v>120294.9</v>
      </c>
      <c r="F122" s="11">
        <v>0.72</v>
      </c>
      <c r="G122" s="10">
        <f t="shared" si="0"/>
        <v>33682.572</v>
      </c>
      <c r="H122" s="12" t="s">
        <v>14</v>
      </c>
    </row>
    <row r="123" spans="1:8" x14ac:dyDescent="0.2">
      <c r="A123" s="13" t="s">
        <v>143</v>
      </c>
      <c r="B123" s="14" t="s">
        <v>11</v>
      </c>
      <c r="C123" s="14" t="s">
        <v>12</v>
      </c>
      <c r="D123" s="14" t="s">
        <v>19</v>
      </c>
      <c r="E123" s="15">
        <v>279197.40000000002</v>
      </c>
      <c r="F123" s="16">
        <v>0.72599999999999998</v>
      </c>
      <c r="G123" s="15">
        <f t="shared" si="0"/>
        <v>76500.087599999999</v>
      </c>
      <c r="H123" s="17" t="s">
        <v>14</v>
      </c>
    </row>
    <row r="124" spans="1:8" x14ac:dyDescent="0.2">
      <c r="A124" s="21" t="s">
        <v>97</v>
      </c>
      <c r="B124" s="9" t="s">
        <v>11</v>
      </c>
      <c r="C124" s="9" t="s">
        <v>12</v>
      </c>
      <c r="D124" s="9" t="s">
        <v>39</v>
      </c>
      <c r="E124" s="10">
        <v>2363760</v>
      </c>
      <c r="F124" s="11">
        <v>0.73099999999999998</v>
      </c>
      <c r="G124" s="10">
        <f t="shared" si="0"/>
        <v>635851.43999999994</v>
      </c>
      <c r="H124" s="12" t="s">
        <v>14</v>
      </c>
    </row>
    <row r="125" spans="1:8" x14ac:dyDescent="0.2">
      <c r="A125" s="13" t="s">
        <v>144</v>
      </c>
      <c r="B125" s="14" t="s">
        <v>11</v>
      </c>
      <c r="C125" s="14" t="s">
        <v>12</v>
      </c>
      <c r="D125" s="14" t="s">
        <v>13</v>
      </c>
      <c r="E125" s="15">
        <v>542217</v>
      </c>
      <c r="F125" s="16">
        <v>0.73399999999999999</v>
      </c>
      <c r="G125" s="15">
        <f t="shared" si="0"/>
        <v>144229.72200000001</v>
      </c>
      <c r="H125" s="17" t="s">
        <v>14</v>
      </c>
    </row>
    <row r="126" spans="1:8" x14ac:dyDescent="0.2">
      <c r="A126" s="21" t="s">
        <v>145</v>
      </c>
      <c r="B126" s="9" t="s">
        <v>11</v>
      </c>
      <c r="C126" s="9" t="s">
        <v>12</v>
      </c>
      <c r="D126" s="9" t="s">
        <v>30</v>
      </c>
      <c r="E126" s="10">
        <v>613871.1</v>
      </c>
      <c r="F126" s="11">
        <v>0.73399999999999999</v>
      </c>
      <c r="G126" s="10">
        <f t="shared" si="0"/>
        <v>163289.71260000003</v>
      </c>
      <c r="H126" s="12" t="s">
        <v>14</v>
      </c>
    </row>
    <row r="127" spans="1:8" x14ac:dyDescent="0.2">
      <c r="A127" s="13" t="s">
        <v>146</v>
      </c>
      <c r="B127" s="14" t="s">
        <v>11</v>
      </c>
      <c r="C127" s="14" t="s">
        <v>12</v>
      </c>
      <c r="D127" s="14" t="s">
        <v>26</v>
      </c>
      <c r="E127" s="15">
        <v>1497200</v>
      </c>
      <c r="F127" s="16">
        <v>0.73599999999999999</v>
      </c>
      <c r="G127" s="15">
        <f t="shared" si="0"/>
        <v>395260.80000000005</v>
      </c>
      <c r="H127" s="17" t="s">
        <v>14</v>
      </c>
    </row>
    <row r="128" spans="1:8" x14ac:dyDescent="0.2">
      <c r="A128" s="21" t="s">
        <v>147</v>
      </c>
      <c r="B128" s="9" t="s">
        <v>11</v>
      </c>
      <c r="C128" s="9" t="s">
        <v>12</v>
      </c>
      <c r="D128" s="9" t="s">
        <v>30</v>
      </c>
      <c r="E128" s="10">
        <v>1130490</v>
      </c>
      <c r="F128" s="11">
        <v>0.74299999999999999</v>
      </c>
      <c r="G128" s="10">
        <f t="shared" si="0"/>
        <v>290535.93000000005</v>
      </c>
      <c r="H128" s="12" t="s">
        <v>14</v>
      </c>
    </row>
    <row r="129" spans="1:8" x14ac:dyDescent="0.2">
      <c r="A129" s="13" t="s">
        <v>148</v>
      </c>
      <c r="B129" s="14" t="s">
        <v>11</v>
      </c>
      <c r="C129" s="14" t="s">
        <v>12</v>
      </c>
      <c r="D129" s="14" t="s">
        <v>19</v>
      </c>
      <c r="E129" s="15">
        <v>416185.1</v>
      </c>
      <c r="F129" s="16">
        <v>0.748</v>
      </c>
      <c r="G129" s="15">
        <f t="shared" si="0"/>
        <v>104878.64519999997</v>
      </c>
      <c r="H129" s="17" t="s">
        <v>14</v>
      </c>
    </row>
    <row r="130" spans="1:8" x14ac:dyDescent="0.2">
      <c r="A130" s="8" t="s">
        <v>149</v>
      </c>
      <c r="B130" s="9" t="s">
        <v>11</v>
      </c>
      <c r="C130" s="9" t="s">
        <v>12</v>
      </c>
      <c r="D130" s="9" t="s">
        <v>19</v>
      </c>
      <c r="E130" s="10">
        <v>346729.5</v>
      </c>
      <c r="F130" s="11">
        <v>0.749</v>
      </c>
      <c r="G130" s="10">
        <f t="shared" si="0"/>
        <v>87029.104499999987</v>
      </c>
      <c r="H130" s="12" t="s">
        <v>14</v>
      </c>
    </row>
    <row r="131" spans="1:8" x14ac:dyDescent="0.2">
      <c r="A131" s="13" t="s">
        <v>150</v>
      </c>
      <c r="B131" s="14" t="s">
        <v>11</v>
      </c>
      <c r="C131" s="14" t="s">
        <v>12</v>
      </c>
      <c r="D131" s="14" t="s">
        <v>16</v>
      </c>
      <c r="E131" s="15">
        <v>4054588</v>
      </c>
      <c r="F131" s="16">
        <v>0.755</v>
      </c>
      <c r="G131" s="15">
        <f t="shared" si="0"/>
        <v>993374.06</v>
      </c>
      <c r="H131" s="17" t="s">
        <v>14</v>
      </c>
    </row>
    <row r="132" spans="1:8" x14ac:dyDescent="0.2">
      <c r="A132" s="8" t="s">
        <v>151</v>
      </c>
      <c r="B132" s="9" t="s">
        <v>11</v>
      </c>
      <c r="C132" s="9" t="s">
        <v>12</v>
      </c>
      <c r="D132" s="9" t="s">
        <v>19</v>
      </c>
      <c r="E132" s="10">
        <v>333900</v>
      </c>
      <c r="F132" s="11">
        <v>0.75600000000000001</v>
      </c>
      <c r="G132" s="10">
        <f t="shared" si="0"/>
        <v>81471.600000000006</v>
      </c>
      <c r="H132" s="12" t="s">
        <v>14</v>
      </c>
    </row>
    <row r="133" spans="1:8" x14ac:dyDescent="0.2">
      <c r="A133" s="13" t="s">
        <v>152</v>
      </c>
      <c r="B133" s="14" t="s">
        <v>11</v>
      </c>
      <c r="C133" s="14" t="s">
        <v>12</v>
      </c>
      <c r="D133" s="14" t="s">
        <v>13</v>
      </c>
      <c r="E133" s="15">
        <v>110709.4</v>
      </c>
      <c r="F133" s="16">
        <v>0.75700000000000001</v>
      </c>
      <c r="G133" s="15">
        <f t="shared" si="0"/>
        <v>26902.3842</v>
      </c>
      <c r="H133" s="17" t="s">
        <v>14</v>
      </c>
    </row>
    <row r="134" spans="1:8" x14ac:dyDescent="0.2">
      <c r="A134" s="8" t="s">
        <v>153</v>
      </c>
      <c r="B134" s="9" t="s">
        <v>11</v>
      </c>
      <c r="C134" s="9" t="s">
        <v>12</v>
      </c>
      <c r="D134" s="9" t="s">
        <v>13</v>
      </c>
      <c r="E134" s="10">
        <v>1786435</v>
      </c>
      <c r="F134" s="11">
        <v>0.76</v>
      </c>
      <c r="G134" s="10">
        <f t="shared" si="0"/>
        <v>428744.39999999991</v>
      </c>
      <c r="H134" s="12" t="s">
        <v>14</v>
      </c>
    </row>
    <row r="135" spans="1:8" x14ac:dyDescent="0.2">
      <c r="A135" s="20" t="s">
        <v>154</v>
      </c>
      <c r="B135" s="14" t="s">
        <v>11</v>
      </c>
      <c r="C135" s="14" t="s">
        <v>12</v>
      </c>
      <c r="D135" s="14" t="s">
        <v>80</v>
      </c>
      <c r="E135" s="15">
        <v>456529</v>
      </c>
      <c r="F135" s="16">
        <v>0.76800000000000002</v>
      </c>
      <c r="G135" s="15">
        <f t="shared" si="0"/>
        <v>105914.728</v>
      </c>
      <c r="H135" s="17" t="s">
        <v>14</v>
      </c>
    </row>
    <row r="136" spans="1:8" x14ac:dyDescent="0.2">
      <c r="A136" s="8" t="s">
        <v>155</v>
      </c>
      <c r="B136" s="9" t="s">
        <v>11</v>
      </c>
      <c r="C136" s="9" t="s">
        <v>12</v>
      </c>
      <c r="D136" s="9" t="s">
        <v>13</v>
      </c>
      <c r="E136" s="10">
        <v>168136.2</v>
      </c>
      <c r="F136" s="11">
        <v>0.78300000000000003</v>
      </c>
      <c r="G136" s="10">
        <f t="shared" si="0"/>
        <v>36485.555400000012</v>
      </c>
      <c r="H136" s="12" t="s">
        <v>14</v>
      </c>
    </row>
    <row r="137" spans="1:8" x14ac:dyDescent="0.2">
      <c r="A137" s="13" t="s">
        <v>102</v>
      </c>
      <c r="B137" s="14" t="s">
        <v>11</v>
      </c>
      <c r="C137" s="14" t="s">
        <v>12</v>
      </c>
      <c r="D137" s="14" t="s">
        <v>16</v>
      </c>
      <c r="E137" s="15">
        <v>157212</v>
      </c>
      <c r="F137" s="16">
        <v>0.79300000000000004</v>
      </c>
      <c r="G137" s="15">
        <f t="shared" si="0"/>
        <v>32542.883999999991</v>
      </c>
      <c r="H137" s="17" t="s">
        <v>14</v>
      </c>
    </row>
    <row r="138" spans="1:8" x14ac:dyDescent="0.2">
      <c r="A138" s="8" t="s">
        <v>156</v>
      </c>
      <c r="B138" s="9" t="s">
        <v>11</v>
      </c>
      <c r="C138" s="9" t="s">
        <v>12</v>
      </c>
      <c r="D138" s="9" t="s">
        <v>44</v>
      </c>
      <c r="E138" s="10">
        <v>10869699</v>
      </c>
      <c r="F138" s="11">
        <v>0.79300000000000004</v>
      </c>
      <c r="G138" s="10">
        <f t="shared" si="0"/>
        <v>2250027.693</v>
      </c>
      <c r="H138" s="12" t="s">
        <v>14</v>
      </c>
    </row>
    <row r="139" spans="1:8" x14ac:dyDescent="0.2">
      <c r="A139" s="13" t="s">
        <v>157</v>
      </c>
      <c r="B139" s="14" t="s">
        <v>11</v>
      </c>
      <c r="C139" s="14" t="s">
        <v>12</v>
      </c>
      <c r="D139" s="14" t="s">
        <v>19</v>
      </c>
      <c r="E139" s="15">
        <v>705030</v>
      </c>
      <c r="F139" s="16">
        <v>0.79400000000000004</v>
      </c>
      <c r="G139" s="15">
        <f t="shared" si="0"/>
        <v>145236.17999999993</v>
      </c>
      <c r="H139" s="17" t="s">
        <v>14</v>
      </c>
    </row>
    <row r="140" spans="1:8" x14ac:dyDescent="0.2">
      <c r="A140" s="8" t="s">
        <v>158</v>
      </c>
      <c r="B140" s="9" t="s">
        <v>11</v>
      </c>
      <c r="C140" s="9" t="s">
        <v>12</v>
      </c>
      <c r="D140" s="9" t="s">
        <v>16</v>
      </c>
      <c r="E140" s="10">
        <v>1398184</v>
      </c>
      <c r="F140" s="11">
        <v>0.79500000000000004</v>
      </c>
      <c r="G140" s="10">
        <f t="shared" si="0"/>
        <v>286627.71999999997</v>
      </c>
      <c r="H140" s="12" t="s">
        <v>14</v>
      </c>
    </row>
    <row r="141" spans="1:8" x14ac:dyDescent="0.2">
      <c r="A141" s="13" t="s">
        <v>159</v>
      </c>
      <c r="B141" s="14" t="s">
        <v>11</v>
      </c>
      <c r="C141" s="14" t="s">
        <v>12</v>
      </c>
      <c r="D141" s="14" t="s">
        <v>13</v>
      </c>
      <c r="E141" s="15">
        <v>199482.9</v>
      </c>
      <c r="F141" s="16">
        <v>0.79800000000000004</v>
      </c>
      <c r="G141" s="15">
        <f t="shared" si="0"/>
        <v>40295.545799999993</v>
      </c>
      <c r="H141" s="17" t="s">
        <v>14</v>
      </c>
    </row>
    <row r="142" spans="1:8" x14ac:dyDescent="0.2">
      <c r="A142" s="8" t="s">
        <v>160</v>
      </c>
      <c r="B142" s="9" t="s">
        <v>11</v>
      </c>
      <c r="C142" s="9" t="s">
        <v>12</v>
      </c>
      <c r="D142" s="9" t="s">
        <v>19</v>
      </c>
      <c r="E142" s="10">
        <v>375428</v>
      </c>
      <c r="F142" s="11">
        <v>0.8</v>
      </c>
      <c r="G142" s="10">
        <f t="shared" si="0"/>
        <v>75085.599999999977</v>
      </c>
      <c r="H142" s="12" t="s">
        <v>14</v>
      </c>
    </row>
    <row r="143" spans="1:8" x14ac:dyDescent="0.2">
      <c r="A143" s="13" t="s">
        <v>161</v>
      </c>
      <c r="B143" s="14" t="s">
        <v>11</v>
      </c>
      <c r="C143" s="14" t="s">
        <v>12</v>
      </c>
      <c r="D143" s="14" t="s">
        <v>39</v>
      </c>
      <c r="E143" s="15">
        <v>4809321</v>
      </c>
      <c r="F143" s="16">
        <v>0.80200000000000005</v>
      </c>
      <c r="G143" s="15">
        <f t="shared" si="0"/>
        <v>952245.55799999973</v>
      </c>
      <c r="H143" s="17" t="s">
        <v>14</v>
      </c>
    </row>
    <row r="144" spans="1:8" x14ac:dyDescent="0.2">
      <c r="A144" s="8" t="s">
        <v>162</v>
      </c>
      <c r="B144" s="9" t="s">
        <v>11</v>
      </c>
      <c r="C144" s="9" t="s">
        <v>12</v>
      </c>
      <c r="D144" s="9" t="s">
        <v>19</v>
      </c>
      <c r="E144" s="10">
        <v>2084230</v>
      </c>
      <c r="F144" s="11">
        <v>0.80400000000000005</v>
      </c>
      <c r="G144" s="10">
        <f t="shared" si="0"/>
        <v>408509.07999999984</v>
      </c>
      <c r="H144" s="12" t="s">
        <v>14</v>
      </c>
    </row>
    <row r="145" spans="1:8" x14ac:dyDescent="0.2">
      <c r="A145" s="13" t="s">
        <v>163</v>
      </c>
      <c r="B145" s="14" t="s">
        <v>11</v>
      </c>
      <c r="C145" s="14" t="s">
        <v>12</v>
      </c>
      <c r="D145" s="14" t="s">
        <v>19</v>
      </c>
      <c r="E145" s="15">
        <v>2000000</v>
      </c>
      <c r="F145" s="16">
        <v>0.80800000000000005</v>
      </c>
      <c r="G145" s="15">
        <f t="shared" si="0"/>
        <v>384000</v>
      </c>
      <c r="H145" s="17" t="s">
        <v>14</v>
      </c>
    </row>
    <row r="146" spans="1:8" x14ac:dyDescent="0.2">
      <c r="A146" s="8" t="s">
        <v>164</v>
      </c>
      <c r="B146" s="9" t="s">
        <v>11</v>
      </c>
      <c r="C146" s="9" t="s">
        <v>12</v>
      </c>
      <c r="D146" s="9" t="s">
        <v>19</v>
      </c>
      <c r="E146" s="10">
        <v>749658.7</v>
      </c>
      <c r="F146" s="11">
        <v>0.81</v>
      </c>
      <c r="G146" s="10">
        <f t="shared" si="0"/>
        <v>142435.15299999993</v>
      </c>
      <c r="H146" s="12" t="s">
        <v>14</v>
      </c>
    </row>
    <row r="147" spans="1:8" x14ac:dyDescent="0.2">
      <c r="A147" s="13" t="s">
        <v>165</v>
      </c>
      <c r="B147" s="14" t="s">
        <v>11</v>
      </c>
      <c r="C147" s="14" t="s">
        <v>12</v>
      </c>
      <c r="D147" s="14" t="s">
        <v>16</v>
      </c>
      <c r="E147" s="15">
        <v>282520</v>
      </c>
      <c r="F147" s="16">
        <v>0.81399999999999995</v>
      </c>
      <c r="G147" s="15">
        <f t="shared" si="0"/>
        <v>52548.72</v>
      </c>
      <c r="H147" s="17" t="s">
        <v>14</v>
      </c>
    </row>
    <row r="148" spans="1:8" x14ac:dyDescent="0.2">
      <c r="A148" s="21" t="s">
        <v>166</v>
      </c>
      <c r="B148" s="9" t="s">
        <v>11</v>
      </c>
      <c r="C148" s="9" t="s">
        <v>12</v>
      </c>
      <c r="D148" s="9" t="s">
        <v>80</v>
      </c>
      <c r="E148" s="10">
        <v>567223.6</v>
      </c>
      <c r="F148" s="11">
        <v>0.81599999999999995</v>
      </c>
      <c r="G148" s="10">
        <f t="shared" si="0"/>
        <v>104369.14240000001</v>
      </c>
      <c r="H148" s="12" t="s">
        <v>14</v>
      </c>
    </row>
    <row r="149" spans="1:8" x14ac:dyDescent="0.2">
      <c r="A149" s="20" t="s">
        <v>167</v>
      </c>
      <c r="B149" s="14" t="s">
        <v>11</v>
      </c>
      <c r="C149" s="14" t="s">
        <v>12</v>
      </c>
      <c r="D149" s="14" t="s">
        <v>39</v>
      </c>
      <c r="E149" s="15">
        <v>2451398</v>
      </c>
      <c r="F149" s="16">
        <v>0.81799999999999995</v>
      </c>
      <c r="G149" s="15">
        <f t="shared" si="0"/>
        <v>446154.43600000022</v>
      </c>
      <c r="H149" s="17" t="s">
        <v>14</v>
      </c>
    </row>
    <row r="150" spans="1:8" x14ac:dyDescent="0.2">
      <c r="A150" s="8" t="s">
        <v>168</v>
      </c>
      <c r="B150" s="9" t="s">
        <v>11</v>
      </c>
      <c r="C150" s="9" t="s">
        <v>12</v>
      </c>
      <c r="D150" s="9" t="s">
        <v>19</v>
      </c>
      <c r="E150" s="10">
        <v>1858014</v>
      </c>
      <c r="F150" s="11">
        <v>0.82199999999999995</v>
      </c>
      <c r="G150" s="10">
        <f t="shared" si="0"/>
        <v>330726.49200000009</v>
      </c>
      <c r="H150" s="12" t="s">
        <v>14</v>
      </c>
    </row>
    <row r="151" spans="1:8" x14ac:dyDescent="0.2">
      <c r="A151" s="13" t="s">
        <v>169</v>
      </c>
      <c r="B151" s="14" t="s">
        <v>11</v>
      </c>
      <c r="C151" s="14" t="s">
        <v>12</v>
      </c>
      <c r="D151" s="14" t="s">
        <v>19</v>
      </c>
      <c r="E151" s="15">
        <v>243697.2</v>
      </c>
      <c r="F151" s="16">
        <v>0.82199999999999995</v>
      </c>
      <c r="G151" s="15">
        <f t="shared" si="0"/>
        <v>43378.101600000024</v>
      </c>
      <c r="H151" s="17" t="s">
        <v>14</v>
      </c>
    </row>
    <row r="152" spans="1:8" x14ac:dyDescent="0.2">
      <c r="A152" s="8" t="s">
        <v>170</v>
      </c>
      <c r="B152" s="9" t="s">
        <v>11</v>
      </c>
      <c r="C152" s="9" t="s">
        <v>12</v>
      </c>
      <c r="D152" s="9" t="s">
        <v>26</v>
      </c>
      <c r="E152" s="10">
        <v>11721150</v>
      </c>
      <c r="F152" s="11">
        <v>0.82299999999999995</v>
      </c>
      <c r="G152" s="10">
        <f t="shared" si="0"/>
        <v>2074643.5500000007</v>
      </c>
      <c r="H152" s="12" t="s">
        <v>14</v>
      </c>
    </row>
    <row r="153" spans="1:8" x14ac:dyDescent="0.2">
      <c r="A153" s="13" t="s">
        <v>171</v>
      </c>
      <c r="B153" s="14" t="s">
        <v>11</v>
      </c>
      <c r="C153" s="14" t="s">
        <v>12</v>
      </c>
      <c r="D153" s="14" t="s">
        <v>19</v>
      </c>
      <c r="E153" s="15">
        <v>3940400</v>
      </c>
      <c r="F153" s="16">
        <v>0.82299999999999995</v>
      </c>
      <c r="G153" s="15">
        <f t="shared" si="0"/>
        <v>697450.80000000028</v>
      </c>
      <c r="H153" s="17" t="s">
        <v>14</v>
      </c>
    </row>
    <row r="154" spans="1:8" x14ac:dyDescent="0.2">
      <c r="A154" s="8" t="s">
        <v>172</v>
      </c>
      <c r="B154" s="9" t="s">
        <v>11</v>
      </c>
      <c r="C154" s="9" t="s">
        <v>12</v>
      </c>
      <c r="D154" s="9" t="s">
        <v>19</v>
      </c>
      <c r="E154" s="10">
        <v>1341898</v>
      </c>
      <c r="F154" s="11">
        <v>0.82599999999999996</v>
      </c>
      <c r="G154" s="10">
        <f t="shared" si="0"/>
        <v>233490.25200000009</v>
      </c>
      <c r="H154" s="12" t="s">
        <v>14</v>
      </c>
    </row>
    <row r="155" spans="1:8" x14ac:dyDescent="0.2">
      <c r="A155" s="20" t="s">
        <v>173</v>
      </c>
      <c r="B155" s="14" t="s">
        <v>11</v>
      </c>
      <c r="C155" s="14" t="s">
        <v>12</v>
      </c>
      <c r="D155" s="14" t="s">
        <v>30</v>
      </c>
      <c r="E155" s="15">
        <v>250000</v>
      </c>
      <c r="F155" s="16">
        <v>0.82699999999999996</v>
      </c>
      <c r="G155" s="15">
        <f t="shared" si="0"/>
        <v>43250</v>
      </c>
      <c r="H155" s="17" t="s">
        <v>14</v>
      </c>
    </row>
    <row r="156" spans="1:8" x14ac:dyDescent="0.2">
      <c r="A156" s="21" t="s">
        <v>174</v>
      </c>
      <c r="B156" s="9" t="s">
        <v>11</v>
      </c>
      <c r="C156" s="9" t="s">
        <v>12</v>
      </c>
      <c r="D156" s="9" t="s">
        <v>30</v>
      </c>
      <c r="E156" s="10">
        <v>1004686</v>
      </c>
      <c r="F156" s="11">
        <v>0.82899999999999996</v>
      </c>
      <c r="G156" s="10">
        <f t="shared" si="0"/>
        <v>171801.3060000001</v>
      </c>
      <c r="H156" s="12" t="s">
        <v>14</v>
      </c>
    </row>
    <row r="157" spans="1:8" x14ac:dyDescent="0.2">
      <c r="A157" s="13" t="s">
        <v>175</v>
      </c>
      <c r="B157" s="14" t="s">
        <v>11</v>
      </c>
      <c r="C157" s="14" t="s">
        <v>12</v>
      </c>
      <c r="D157" s="14" t="s">
        <v>61</v>
      </c>
      <c r="E157" s="15">
        <v>5601420</v>
      </c>
      <c r="F157" s="16">
        <v>0.83299999999999996</v>
      </c>
      <c r="G157" s="15">
        <f t="shared" si="0"/>
        <v>935437.1400000006</v>
      </c>
      <c r="H157" s="17" t="s">
        <v>14</v>
      </c>
    </row>
    <row r="158" spans="1:8" x14ac:dyDescent="0.2">
      <c r="A158" s="21" t="s">
        <v>176</v>
      </c>
      <c r="B158" s="9" t="s">
        <v>11</v>
      </c>
      <c r="C158" s="9" t="s">
        <v>12</v>
      </c>
      <c r="D158" s="9" t="s">
        <v>52</v>
      </c>
      <c r="E158" s="10">
        <v>1367132</v>
      </c>
      <c r="F158" s="11">
        <v>0.83299999999999996</v>
      </c>
      <c r="G158" s="10">
        <f t="shared" si="0"/>
        <v>228311.04399999999</v>
      </c>
      <c r="H158" s="12" t="s">
        <v>14</v>
      </c>
    </row>
    <row r="159" spans="1:8" x14ac:dyDescent="0.2">
      <c r="A159" s="20" t="s">
        <v>177</v>
      </c>
      <c r="B159" s="14" t="s">
        <v>11</v>
      </c>
      <c r="C159" s="14" t="s">
        <v>12</v>
      </c>
      <c r="D159" s="14" t="s">
        <v>30</v>
      </c>
      <c r="E159" s="15">
        <v>600559.6</v>
      </c>
      <c r="F159" s="16">
        <v>0.83299999999999996</v>
      </c>
      <c r="G159" s="15">
        <f t="shared" si="0"/>
        <v>100293.45320000005</v>
      </c>
      <c r="H159" s="17" t="s">
        <v>14</v>
      </c>
    </row>
    <row r="160" spans="1:8" x14ac:dyDescent="0.2">
      <c r="A160" s="8" t="s">
        <v>178</v>
      </c>
      <c r="B160" s="9" t="s">
        <v>11</v>
      </c>
      <c r="C160" s="9" t="s">
        <v>12</v>
      </c>
      <c r="D160" s="9" t="s">
        <v>44</v>
      </c>
      <c r="E160" s="10">
        <v>621061.19999999995</v>
      </c>
      <c r="F160" s="11">
        <v>0.83399999999999996</v>
      </c>
      <c r="G160" s="10">
        <f t="shared" si="0"/>
        <v>103096.15919999999</v>
      </c>
      <c r="H160" s="12" t="s">
        <v>14</v>
      </c>
    </row>
    <row r="161" spans="1:8" x14ac:dyDescent="0.2">
      <c r="A161" s="20" t="s">
        <v>179</v>
      </c>
      <c r="B161" s="14" t="s">
        <v>11</v>
      </c>
      <c r="C161" s="14" t="s">
        <v>12</v>
      </c>
      <c r="D161" s="14" t="s">
        <v>16</v>
      </c>
      <c r="E161" s="15">
        <v>637290.80000000005</v>
      </c>
      <c r="F161" s="16">
        <v>0.84</v>
      </c>
      <c r="G161" s="15">
        <f t="shared" si="0"/>
        <v>101966.52800000005</v>
      </c>
      <c r="H161" s="17" t="s">
        <v>14</v>
      </c>
    </row>
    <row r="162" spans="1:8" x14ac:dyDescent="0.2">
      <c r="A162" s="8" t="s">
        <v>179</v>
      </c>
      <c r="B162" s="9" t="s">
        <v>11</v>
      </c>
      <c r="C162" s="9" t="s">
        <v>12</v>
      </c>
      <c r="D162" s="9" t="s">
        <v>16</v>
      </c>
      <c r="E162" s="10">
        <v>637290.80000000005</v>
      </c>
      <c r="F162" s="11">
        <v>0.84</v>
      </c>
      <c r="G162" s="10">
        <f t="shared" si="0"/>
        <v>101966.52800000005</v>
      </c>
      <c r="H162" s="12" t="s">
        <v>14</v>
      </c>
    </row>
    <row r="163" spans="1:8" x14ac:dyDescent="0.2">
      <c r="A163" s="13" t="s">
        <v>180</v>
      </c>
      <c r="B163" s="14" t="s">
        <v>11</v>
      </c>
      <c r="C163" s="14" t="s">
        <v>12</v>
      </c>
      <c r="D163" s="14" t="s">
        <v>26</v>
      </c>
      <c r="E163" s="15">
        <v>280500</v>
      </c>
      <c r="F163" s="16">
        <v>0.84299999999999997</v>
      </c>
      <c r="G163" s="15">
        <f t="shared" si="0"/>
        <v>44038.5</v>
      </c>
      <c r="H163" s="17" t="s">
        <v>14</v>
      </c>
    </row>
    <row r="164" spans="1:8" x14ac:dyDescent="0.2">
      <c r="A164" s="21" t="s">
        <v>181</v>
      </c>
      <c r="B164" s="9" t="s">
        <v>11</v>
      </c>
      <c r="C164" s="9" t="s">
        <v>79</v>
      </c>
      <c r="D164" s="9" t="s">
        <v>52</v>
      </c>
      <c r="E164" s="10">
        <v>257549.2</v>
      </c>
      <c r="F164" s="11">
        <v>0.84399999999999997</v>
      </c>
      <c r="G164" s="10">
        <f t="shared" si="0"/>
        <v>40177.675199999998</v>
      </c>
      <c r="H164" s="12" t="s">
        <v>14</v>
      </c>
    </row>
    <row r="165" spans="1:8" x14ac:dyDescent="0.2">
      <c r="A165" s="13" t="s">
        <v>138</v>
      </c>
      <c r="B165" s="14" t="s">
        <v>11</v>
      </c>
      <c r="C165" s="14" t="s">
        <v>12</v>
      </c>
      <c r="D165" s="14" t="s">
        <v>19</v>
      </c>
      <c r="E165" s="15">
        <v>489176</v>
      </c>
      <c r="F165" s="16">
        <v>0.84699999999999998</v>
      </c>
      <c r="G165" s="15">
        <f t="shared" si="0"/>
        <v>74843.928000000014</v>
      </c>
      <c r="H165" s="17" t="s">
        <v>14</v>
      </c>
    </row>
    <row r="166" spans="1:8" x14ac:dyDescent="0.2">
      <c r="A166" s="8" t="s">
        <v>182</v>
      </c>
      <c r="B166" s="9" t="s">
        <v>11</v>
      </c>
      <c r="C166" s="9" t="s">
        <v>12</v>
      </c>
      <c r="D166" s="9" t="s">
        <v>19</v>
      </c>
      <c r="E166" s="10">
        <v>2461545</v>
      </c>
      <c r="F166" s="11">
        <v>0.85399999999999998</v>
      </c>
      <c r="G166" s="10">
        <f t="shared" si="0"/>
        <v>359385.56999999983</v>
      </c>
      <c r="H166" s="12" t="s">
        <v>14</v>
      </c>
    </row>
    <row r="167" spans="1:8" x14ac:dyDescent="0.2">
      <c r="A167" s="13" t="s">
        <v>183</v>
      </c>
      <c r="B167" s="14" t="s">
        <v>11</v>
      </c>
      <c r="C167" s="14" t="s">
        <v>12</v>
      </c>
      <c r="D167" s="14" t="s">
        <v>19</v>
      </c>
      <c r="E167" s="15">
        <v>989874.2</v>
      </c>
      <c r="F167" s="16">
        <v>0.85699999999999998</v>
      </c>
      <c r="G167" s="15">
        <f t="shared" si="0"/>
        <v>141552.01060000004</v>
      </c>
      <c r="H167" s="17" t="s">
        <v>14</v>
      </c>
    </row>
    <row r="168" spans="1:8" x14ac:dyDescent="0.2">
      <c r="A168" s="8" t="s">
        <v>147</v>
      </c>
      <c r="B168" s="9" t="s">
        <v>11</v>
      </c>
      <c r="C168" s="9" t="s">
        <v>12</v>
      </c>
      <c r="D168" s="9" t="s">
        <v>19</v>
      </c>
      <c r="E168" s="10">
        <v>795240</v>
      </c>
      <c r="F168" s="11">
        <v>0.85799999999999998</v>
      </c>
      <c r="G168" s="10">
        <f t="shared" si="0"/>
        <v>112924.07999999996</v>
      </c>
      <c r="H168" s="12" t="s">
        <v>14</v>
      </c>
    </row>
    <row r="169" spans="1:8" x14ac:dyDescent="0.2">
      <c r="A169" s="13" t="s">
        <v>184</v>
      </c>
      <c r="B169" s="14" t="s">
        <v>11</v>
      </c>
      <c r="C169" s="14" t="s">
        <v>12</v>
      </c>
      <c r="D169" s="14" t="s">
        <v>19</v>
      </c>
      <c r="E169" s="15">
        <v>4180089</v>
      </c>
      <c r="F169" s="16">
        <v>0.86099999999999999</v>
      </c>
      <c r="G169" s="15">
        <f t="shared" si="0"/>
        <v>581032.37100000028</v>
      </c>
      <c r="H169" s="17" t="s">
        <v>14</v>
      </c>
    </row>
    <row r="170" spans="1:8" x14ac:dyDescent="0.2">
      <c r="A170" s="21" t="s">
        <v>185</v>
      </c>
      <c r="B170" s="9" t="s">
        <v>11</v>
      </c>
      <c r="C170" s="9" t="s">
        <v>79</v>
      </c>
      <c r="D170" s="9" t="s">
        <v>52</v>
      </c>
      <c r="E170" s="10">
        <v>385309.7</v>
      </c>
      <c r="F170" s="11">
        <v>0.86399999999999999</v>
      </c>
      <c r="G170" s="10">
        <f t="shared" si="0"/>
        <v>52402.119200000016</v>
      </c>
      <c r="H170" s="12" t="s">
        <v>14</v>
      </c>
    </row>
    <row r="171" spans="1:8" x14ac:dyDescent="0.2">
      <c r="A171" s="13" t="s">
        <v>186</v>
      </c>
      <c r="B171" s="14" t="s">
        <v>11</v>
      </c>
      <c r="C171" s="14" t="s">
        <v>12</v>
      </c>
      <c r="D171" s="14" t="s">
        <v>61</v>
      </c>
      <c r="E171" s="15">
        <v>2768675</v>
      </c>
      <c r="F171" s="16">
        <v>0.86699999999999999</v>
      </c>
      <c r="G171" s="15">
        <f t="shared" si="0"/>
        <v>368233.77499999991</v>
      </c>
      <c r="H171" s="17" t="s">
        <v>14</v>
      </c>
    </row>
    <row r="172" spans="1:8" x14ac:dyDescent="0.2">
      <c r="A172" s="8" t="s">
        <v>187</v>
      </c>
      <c r="B172" s="9" t="s">
        <v>11</v>
      </c>
      <c r="C172" s="9" t="s">
        <v>12</v>
      </c>
      <c r="D172" s="9" t="s">
        <v>19</v>
      </c>
      <c r="E172" s="10">
        <v>102160</v>
      </c>
      <c r="F172" s="11">
        <v>0.86699999999999999</v>
      </c>
      <c r="G172" s="10">
        <f t="shared" si="0"/>
        <v>13587.279999999999</v>
      </c>
      <c r="H172" s="12" t="s">
        <v>14</v>
      </c>
    </row>
    <row r="173" spans="1:8" x14ac:dyDescent="0.2">
      <c r="A173" s="13" t="s">
        <v>188</v>
      </c>
      <c r="B173" s="14" t="s">
        <v>11</v>
      </c>
      <c r="C173" s="14" t="s">
        <v>12</v>
      </c>
      <c r="D173" s="14" t="s">
        <v>19</v>
      </c>
      <c r="E173" s="15">
        <v>393750</v>
      </c>
      <c r="F173" s="16">
        <v>0.86799999999999999</v>
      </c>
      <c r="G173" s="15">
        <f t="shared" si="0"/>
        <v>51975</v>
      </c>
      <c r="H173" s="17" t="s">
        <v>14</v>
      </c>
    </row>
    <row r="174" spans="1:8" x14ac:dyDescent="0.2">
      <c r="A174" s="8" t="s">
        <v>189</v>
      </c>
      <c r="B174" s="9" t="s">
        <v>11</v>
      </c>
      <c r="C174" s="9" t="s">
        <v>12</v>
      </c>
      <c r="D174" s="9" t="s">
        <v>19</v>
      </c>
      <c r="E174" s="10">
        <v>608203.1</v>
      </c>
      <c r="F174" s="11">
        <v>0.86899999999999999</v>
      </c>
      <c r="G174" s="10">
        <f t="shared" si="0"/>
        <v>79674.606099999975</v>
      </c>
      <c r="H174" s="12" t="s">
        <v>14</v>
      </c>
    </row>
    <row r="175" spans="1:8" x14ac:dyDescent="0.2">
      <c r="A175" s="13" t="s">
        <v>99</v>
      </c>
      <c r="B175" s="14" t="s">
        <v>11</v>
      </c>
      <c r="C175" s="14" t="s">
        <v>12</v>
      </c>
      <c r="D175" s="14" t="s">
        <v>19</v>
      </c>
      <c r="E175" s="15">
        <v>378000</v>
      </c>
      <c r="F175" s="16">
        <v>0.878</v>
      </c>
      <c r="G175" s="15">
        <f t="shared" si="0"/>
        <v>46116</v>
      </c>
      <c r="H175" s="17" t="s">
        <v>14</v>
      </c>
    </row>
    <row r="176" spans="1:8" x14ac:dyDescent="0.2">
      <c r="A176" s="8" t="s">
        <v>190</v>
      </c>
      <c r="B176" s="9" t="s">
        <v>11</v>
      </c>
      <c r="C176" s="9" t="s">
        <v>12</v>
      </c>
      <c r="D176" s="9" t="s">
        <v>19</v>
      </c>
      <c r="E176" s="10">
        <v>303966</v>
      </c>
      <c r="F176" s="11">
        <v>0.878</v>
      </c>
      <c r="G176" s="10">
        <f t="shared" si="0"/>
        <v>37083.852000000014</v>
      </c>
      <c r="H176" s="12" t="s">
        <v>14</v>
      </c>
    </row>
    <row r="177" spans="1:8" x14ac:dyDescent="0.2">
      <c r="A177" s="13" t="s">
        <v>191</v>
      </c>
      <c r="B177" s="14" t="s">
        <v>11</v>
      </c>
      <c r="C177" s="14" t="s">
        <v>12</v>
      </c>
      <c r="D177" s="14" t="s">
        <v>16</v>
      </c>
      <c r="E177" s="15">
        <v>278151</v>
      </c>
      <c r="F177" s="16">
        <v>0.879</v>
      </c>
      <c r="G177" s="15">
        <f t="shared" si="0"/>
        <v>33656.271000000008</v>
      </c>
      <c r="H177" s="17" t="s">
        <v>14</v>
      </c>
    </row>
    <row r="178" spans="1:8" x14ac:dyDescent="0.2">
      <c r="A178" s="21" t="s">
        <v>192</v>
      </c>
      <c r="B178" s="9" t="s">
        <v>11</v>
      </c>
      <c r="C178" s="9" t="s">
        <v>79</v>
      </c>
      <c r="D178" s="9" t="s">
        <v>80</v>
      </c>
      <c r="E178" s="10">
        <v>2272166</v>
      </c>
      <c r="F178" s="11">
        <v>0.879</v>
      </c>
      <c r="G178" s="10">
        <f t="shared" si="0"/>
        <v>274932.08599999989</v>
      </c>
      <c r="H178" s="12" t="s">
        <v>14</v>
      </c>
    </row>
    <row r="179" spans="1:8" x14ac:dyDescent="0.2">
      <c r="A179" s="13" t="s">
        <v>193</v>
      </c>
      <c r="B179" s="14" t="s">
        <v>11</v>
      </c>
      <c r="C179" s="14" t="s">
        <v>12</v>
      </c>
      <c r="D179" s="14" t="s">
        <v>13</v>
      </c>
      <c r="E179" s="15">
        <v>390000</v>
      </c>
      <c r="F179" s="16">
        <v>0.88300000000000001</v>
      </c>
      <c r="G179" s="15">
        <f t="shared" si="0"/>
        <v>45630</v>
      </c>
      <c r="H179" s="17" t="s">
        <v>14</v>
      </c>
    </row>
    <row r="180" spans="1:8" x14ac:dyDescent="0.2">
      <c r="A180" s="8" t="s">
        <v>194</v>
      </c>
      <c r="B180" s="9" t="s">
        <v>11</v>
      </c>
      <c r="C180" s="9" t="s">
        <v>12</v>
      </c>
      <c r="D180" s="9" t="s">
        <v>44</v>
      </c>
      <c r="E180" s="10">
        <v>479918.5</v>
      </c>
      <c r="F180" s="11">
        <v>0.89300000000000002</v>
      </c>
      <c r="G180" s="10">
        <f t="shared" si="0"/>
        <v>51351.279500000004</v>
      </c>
      <c r="H180" s="12" t="s">
        <v>14</v>
      </c>
    </row>
    <row r="181" spans="1:8" x14ac:dyDescent="0.2">
      <c r="A181" s="13" t="s">
        <v>195</v>
      </c>
      <c r="B181" s="14" t="s">
        <v>11</v>
      </c>
      <c r="C181" s="14" t="s">
        <v>12</v>
      </c>
      <c r="D181" s="14" t="s">
        <v>19</v>
      </c>
      <c r="E181" s="15">
        <v>1637777</v>
      </c>
      <c r="F181" s="16">
        <v>0.89500000000000002</v>
      </c>
      <c r="G181" s="15">
        <f t="shared" si="0"/>
        <v>171966.58499999996</v>
      </c>
      <c r="H181" s="17" t="s">
        <v>14</v>
      </c>
    </row>
    <row r="182" spans="1:8" x14ac:dyDescent="0.2">
      <c r="A182" s="8" t="s">
        <v>196</v>
      </c>
      <c r="B182" s="9" t="s">
        <v>11</v>
      </c>
      <c r="C182" s="9" t="s">
        <v>12</v>
      </c>
      <c r="D182" s="9" t="s">
        <v>44</v>
      </c>
      <c r="E182" s="10">
        <v>1269051</v>
      </c>
      <c r="F182" s="11">
        <v>0.89500000000000002</v>
      </c>
      <c r="G182" s="10">
        <f t="shared" si="0"/>
        <v>133250.35499999998</v>
      </c>
      <c r="H182" s="12" t="s">
        <v>14</v>
      </c>
    </row>
    <row r="183" spans="1:8" x14ac:dyDescent="0.2">
      <c r="A183" s="20" t="s">
        <v>197</v>
      </c>
      <c r="B183" s="14" t="s">
        <v>11</v>
      </c>
      <c r="C183" s="14" t="s">
        <v>12</v>
      </c>
      <c r="D183" s="14" t="s">
        <v>80</v>
      </c>
      <c r="E183" s="15">
        <v>126529.9</v>
      </c>
      <c r="F183" s="16">
        <v>0.89500000000000002</v>
      </c>
      <c r="G183" s="15">
        <f t="shared" si="0"/>
        <v>13285.63949999999</v>
      </c>
      <c r="H183" s="17" t="s">
        <v>14</v>
      </c>
    </row>
    <row r="184" spans="1:8" x14ac:dyDescent="0.2">
      <c r="A184" s="8" t="s">
        <v>198</v>
      </c>
      <c r="B184" s="9" t="s">
        <v>11</v>
      </c>
      <c r="C184" s="9" t="s">
        <v>12</v>
      </c>
      <c r="D184" s="9" t="s">
        <v>19</v>
      </c>
      <c r="E184" s="10">
        <v>612312</v>
      </c>
      <c r="F184" s="11">
        <v>0.89600000000000002</v>
      </c>
      <c r="G184" s="10">
        <f t="shared" si="0"/>
        <v>63680.447999999975</v>
      </c>
      <c r="H184" s="12" t="s">
        <v>14</v>
      </c>
    </row>
    <row r="185" spans="1:8" x14ac:dyDescent="0.2">
      <c r="A185" s="13" t="s">
        <v>163</v>
      </c>
      <c r="B185" s="14" t="s">
        <v>11</v>
      </c>
      <c r="C185" s="14" t="s">
        <v>12</v>
      </c>
      <c r="D185" s="14" t="s">
        <v>19</v>
      </c>
      <c r="E185" s="15">
        <v>1270897</v>
      </c>
      <c r="F185" s="16">
        <v>0.89700000000000002</v>
      </c>
      <c r="G185" s="15">
        <f t="shared" si="0"/>
        <v>130902.39100000006</v>
      </c>
      <c r="H185" s="17" t="s">
        <v>14</v>
      </c>
    </row>
    <row r="186" spans="1:8" x14ac:dyDescent="0.2">
      <c r="A186" s="8" t="s">
        <v>199</v>
      </c>
      <c r="B186" s="9" t="s">
        <v>11</v>
      </c>
      <c r="C186" s="9" t="s">
        <v>12</v>
      </c>
      <c r="D186" s="9" t="s">
        <v>19</v>
      </c>
      <c r="E186" s="10">
        <v>372790.6</v>
      </c>
      <c r="F186" s="11">
        <v>0.89700000000000002</v>
      </c>
      <c r="G186" s="10">
        <f t="shared" si="0"/>
        <v>38397.431799999962</v>
      </c>
      <c r="H186" s="12" t="s">
        <v>14</v>
      </c>
    </row>
    <row r="187" spans="1:8" x14ac:dyDescent="0.2">
      <c r="A187" s="20" t="s">
        <v>200</v>
      </c>
      <c r="B187" s="14" t="s">
        <v>11</v>
      </c>
      <c r="C187" s="14" t="s">
        <v>12</v>
      </c>
      <c r="D187" s="14" t="s">
        <v>80</v>
      </c>
      <c r="E187" s="15">
        <v>1044431</v>
      </c>
      <c r="F187" s="16">
        <v>0.89700000000000002</v>
      </c>
      <c r="G187" s="15">
        <f t="shared" si="0"/>
        <v>107576.39299999992</v>
      </c>
      <c r="H187" s="17" t="s">
        <v>14</v>
      </c>
    </row>
    <row r="188" spans="1:8" x14ac:dyDescent="0.2">
      <c r="A188" s="21" t="s">
        <v>201</v>
      </c>
      <c r="B188" s="9" t="s">
        <v>11</v>
      </c>
      <c r="C188" s="9" t="s">
        <v>12</v>
      </c>
      <c r="D188" s="9" t="s">
        <v>80</v>
      </c>
      <c r="E188" s="10">
        <v>116640</v>
      </c>
      <c r="F188" s="11">
        <v>0.90400000000000003</v>
      </c>
      <c r="G188" s="10">
        <f t="shared" si="0"/>
        <v>11197.440000000002</v>
      </c>
      <c r="H188" s="12" t="s">
        <v>14</v>
      </c>
    </row>
    <row r="189" spans="1:8" x14ac:dyDescent="0.2">
      <c r="A189" s="13" t="s">
        <v>46</v>
      </c>
      <c r="B189" s="14" t="s">
        <v>11</v>
      </c>
      <c r="C189" s="14" t="s">
        <v>12</v>
      </c>
      <c r="D189" s="14" t="s">
        <v>19</v>
      </c>
      <c r="E189" s="15">
        <v>15471445</v>
      </c>
      <c r="F189" s="16">
        <v>0.90600000000000003</v>
      </c>
      <c r="G189" s="15">
        <f t="shared" si="0"/>
        <v>1454315.83</v>
      </c>
      <c r="H189" s="17" t="s">
        <v>14</v>
      </c>
    </row>
    <row r="190" spans="1:8" x14ac:dyDescent="0.2">
      <c r="A190" s="21" t="s">
        <v>202</v>
      </c>
      <c r="B190" s="9" t="s">
        <v>11</v>
      </c>
      <c r="C190" s="9" t="s">
        <v>12</v>
      </c>
      <c r="D190" s="9" t="s">
        <v>30</v>
      </c>
      <c r="E190" s="10">
        <v>971416</v>
      </c>
      <c r="F190" s="11">
        <v>0.90900000000000003</v>
      </c>
      <c r="G190" s="10">
        <f t="shared" si="0"/>
        <v>88398.855999999912</v>
      </c>
      <c r="H190" s="12" t="s">
        <v>14</v>
      </c>
    </row>
    <row r="191" spans="1:8" x14ac:dyDescent="0.2">
      <c r="A191" s="20" t="s">
        <v>131</v>
      </c>
      <c r="B191" s="14" t="s">
        <v>11</v>
      </c>
      <c r="C191" s="14" t="s">
        <v>12</v>
      </c>
      <c r="D191" s="14" t="s">
        <v>80</v>
      </c>
      <c r="E191" s="15">
        <v>3359316</v>
      </c>
      <c r="F191" s="16">
        <v>0.90900000000000003</v>
      </c>
      <c r="G191" s="15">
        <f t="shared" si="0"/>
        <v>305697.75600000005</v>
      </c>
      <c r="H191" s="17" t="s">
        <v>14</v>
      </c>
    </row>
    <row r="192" spans="1:8" x14ac:dyDescent="0.2">
      <c r="A192" s="8" t="s">
        <v>42</v>
      </c>
      <c r="B192" s="9" t="s">
        <v>11</v>
      </c>
      <c r="C192" s="9" t="s">
        <v>12</v>
      </c>
      <c r="D192" s="9" t="s">
        <v>13</v>
      </c>
      <c r="E192" s="10">
        <v>189796.9</v>
      </c>
      <c r="F192" s="11">
        <v>0.91</v>
      </c>
      <c r="G192" s="10">
        <f t="shared" si="0"/>
        <v>17081.72099999999</v>
      </c>
      <c r="H192" s="12" t="s">
        <v>14</v>
      </c>
    </row>
    <row r="193" spans="1:8" x14ac:dyDescent="0.2">
      <c r="A193" s="13" t="s">
        <v>203</v>
      </c>
      <c r="B193" s="14" t="s">
        <v>11</v>
      </c>
      <c r="C193" s="14" t="s">
        <v>12</v>
      </c>
      <c r="D193" s="14" t="s">
        <v>16</v>
      </c>
      <c r="E193" s="15">
        <v>498629</v>
      </c>
      <c r="F193" s="16">
        <v>0.91</v>
      </c>
      <c r="G193" s="15">
        <f t="shared" si="0"/>
        <v>44876.609999999986</v>
      </c>
      <c r="H193" s="17" t="s">
        <v>14</v>
      </c>
    </row>
    <row r="194" spans="1:8" x14ac:dyDescent="0.2">
      <c r="A194" s="8" t="s">
        <v>204</v>
      </c>
      <c r="B194" s="9" t="s">
        <v>11</v>
      </c>
      <c r="C194" s="9" t="s">
        <v>12</v>
      </c>
      <c r="D194" s="9" t="s">
        <v>19</v>
      </c>
      <c r="E194" s="10">
        <v>387360.3</v>
      </c>
      <c r="F194" s="11">
        <v>0.91</v>
      </c>
      <c r="G194" s="10">
        <f t="shared" si="0"/>
        <v>34862.426999999967</v>
      </c>
      <c r="H194" s="12" t="s">
        <v>14</v>
      </c>
    </row>
    <row r="195" spans="1:8" x14ac:dyDescent="0.2">
      <c r="A195" s="13" t="s">
        <v>205</v>
      </c>
      <c r="B195" s="14" t="s">
        <v>11</v>
      </c>
      <c r="C195" s="14" t="s">
        <v>12</v>
      </c>
      <c r="D195" s="14" t="s">
        <v>19</v>
      </c>
      <c r="E195" s="15">
        <v>1023291</v>
      </c>
      <c r="F195" s="16">
        <v>0.91100000000000003</v>
      </c>
      <c r="G195" s="15">
        <f t="shared" si="0"/>
        <v>91072.898999999976</v>
      </c>
      <c r="H195" s="17" t="s">
        <v>14</v>
      </c>
    </row>
    <row r="196" spans="1:8" x14ac:dyDescent="0.2">
      <c r="A196" s="21" t="s">
        <v>53</v>
      </c>
      <c r="B196" s="9" t="s">
        <v>11</v>
      </c>
      <c r="C196" s="9" t="s">
        <v>79</v>
      </c>
      <c r="D196" s="9" t="s">
        <v>52</v>
      </c>
      <c r="E196" s="10">
        <v>411179.4</v>
      </c>
      <c r="F196" s="11">
        <v>0.91600000000000004</v>
      </c>
      <c r="G196" s="10">
        <f t="shared" si="0"/>
        <v>34539.069599999988</v>
      </c>
      <c r="H196" s="12" t="s">
        <v>14</v>
      </c>
    </row>
    <row r="197" spans="1:8" x14ac:dyDescent="0.2">
      <c r="A197" s="20" t="s">
        <v>206</v>
      </c>
      <c r="B197" s="14" t="s">
        <v>11</v>
      </c>
      <c r="C197" s="14" t="s">
        <v>12</v>
      </c>
      <c r="D197" s="14" t="s">
        <v>80</v>
      </c>
      <c r="E197" s="15">
        <v>609965.9</v>
      </c>
      <c r="F197" s="16">
        <v>0.91600000000000004</v>
      </c>
      <c r="G197" s="15">
        <f t="shared" si="0"/>
        <v>51237.135600000038</v>
      </c>
      <c r="H197" s="17" t="s">
        <v>14</v>
      </c>
    </row>
    <row r="198" spans="1:8" x14ac:dyDescent="0.2">
      <c r="A198" s="8" t="s">
        <v>207</v>
      </c>
      <c r="B198" s="9" t="s">
        <v>11</v>
      </c>
      <c r="C198" s="9" t="s">
        <v>12</v>
      </c>
      <c r="D198" s="9" t="s">
        <v>19</v>
      </c>
      <c r="E198" s="10">
        <v>1391824</v>
      </c>
      <c r="F198" s="11">
        <v>0.91800000000000004</v>
      </c>
      <c r="G198" s="10">
        <f t="shared" si="0"/>
        <v>114129.56799999997</v>
      </c>
      <c r="H198" s="12" t="s">
        <v>14</v>
      </c>
    </row>
    <row r="199" spans="1:8" x14ac:dyDescent="0.2">
      <c r="A199" s="13" t="s">
        <v>199</v>
      </c>
      <c r="B199" s="14" t="s">
        <v>11</v>
      </c>
      <c r="C199" s="14" t="s">
        <v>12</v>
      </c>
      <c r="D199" s="14" t="s">
        <v>19</v>
      </c>
      <c r="E199" s="15">
        <v>1222761</v>
      </c>
      <c r="F199" s="16">
        <v>0.91900000000000004</v>
      </c>
      <c r="G199" s="15">
        <f t="shared" si="0"/>
        <v>99043.641000000061</v>
      </c>
      <c r="H199" s="17" t="s">
        <v>14</v>
      </c>
    </row>
    <row r="200" spans="1:8" x14ac:dyDescent="0.2">
      <c r="A200" s="8" t="s">
        <v>158</v>
      </c>
      <c r="B200" s="9" t="s">
        <v>11</v>
      </c>
      <c r="C200" s="9" t="s">
        <v>12</v>
      </c>
      <c r="D200" s="9" t="s">
        <v>16</v>
      </c>
      <c r="E200" s="10">
        <v>268728</v>
      </c>
      <c r="F200" s="11">
        <v>0.92</v>
      </c>
      <c r="G200" s="10">
        <f t="shared" si="0"/>
        <v>21498.239999999991</v>
      </c>
      <c r="H200" s="12" t="s">
        <v>14</v>
      </c>
    </row>
    <row r="201" spans="1:8" x14ac:dyDescent="0.2">
      <c r="A201" s="13" t="s">
        <v>208</v>
      </c>
      <c r="B201" s="14" t="s">
        <v>11</v>
      </c>
      <c r="C201" s="14" t="s">
        <v>12</v>
      </c>
      <c r="D201" s="14" t="s">
        <v>13</v>
      </c>
      <c r="E201" s="15">
        <v>1393180</v>
      </c>
      <c r="F201" s="16">
        <v>0.92100000000000004</v>
      </c>
      <c r="G201" s="15">
        <f t="shared" si="0"/>
        <v>110061.21999999997</v>
      </c>
      <c r="H201" s="17" t="s">
        <v>14</v>
      </c>
    </row>
    <row r="202" spans="1:8" x14ac:dyDescent="0.2">
      <c r="A202" s="21" t="s">
        <v>209</v>
      </c>
      <c r="B202" s="9" t="s">
        <v>11</v>
      </c>
      <c r="C202" s="9" t="s">
        <v>12</v>
      </c>
      <c r="D202" s="9" t="s">
        <v>30</v>
      </c>
      <c r="E202" s="10">
        <v>353100</v>
      </c>
      <c r="F202" s="11">
        <v>0.92100000000000004</v>
      </c>
      <c r="G202" s="10">
        <f t="shared" si="0"/>
        <v>27894.899999999965</v>
      </c>
      <c r="H202" s="12" t="s">
        <v>14</v>
      </c>
    </row>
    <row r="203" spans="1:8" x14ac:dyDescent="0.2">
      <c r="A203" s="13" t="s">
        <v>138</v>
      </c>
      <c r="B203" s="14" t="s">
        <v>11</v>
      </c>
      <c r="C203" s="14" t="s">
        <v>12</v>
      </c>
      <c r="D203" s="14" t="s">
        <v>16</v>
      </c>
      <c r="E203" s="15">
        <v>143880</v>
      </c>
      <c r="F203" s="16">
        <v>0.92200000000000004</v>
      </c>
      <c r="G203" s="15">
        <f t="shared" si="0"/>
        <v>11222.639999999985</v>
      </c>
      <c r="H203" s="17" t="s">
        <v>14</v>
      </c>
    </row>
    <row r="204" spans="1:8" x14ac:dyDescent="0.2">
      <c r="A204" s="8" t="s">
        <v>210</v>
      </c>
      <c r="B204" s="9" t="s">
        <v>11</v>
      </c>
      <c r="C204" s="9" t="s">
        <v>12</v>
      </c>
      <c r="D204" s="9" t="s">
        <v>19</v>
      </c>
      <c r="E204" s="10">
        <v>2965955</v>
      </c>
      <c r="F204" s="11">
        <v>0.92300000000000004</v>
      </c>
      <c r="G204" s="10">
        <f t="shared" si="0"/>
        <v>228378.53499999968</v>
      </c>
      <c r="H204" s="12" t="s">
        <v>14</v>
      </c>
    </row>
    <row r="205" spans="1:8" x14ac:dyDescent="0.2">
      <c r="A205" s="13" t="s">
        <v>211</v>
      </c>
      <c r="B205" s="14" t="s">
        <v>11</v>
      </c>
      <c r="C205" s="14" t="s">
        <v>12</v>
      </c>
      <c r="D205" s="14" t="s">
        <v>19</v>
      </c>
      <c r="E205" s="15">
        <v>293019</v>
      </c>
      <c r="F205" s="16">
        <v>0.92400000000000004</v>
      </c>
      <c r="G205" s="15">
        <f t="shared" si="0"/>
        <v>22269.443999999959</v>
      </c>
      <c r="H205" s="17" t="s">
        <v>14</v>
      </c>
    </row>
    <row r="206" spans="1:8" x14ac:dyDescent="0.2">
      <c r="A206" s="21" t="s">
        <v>212</v>
      </c>
      <c r="B206" s="9" t="s">
        <v>11</v>
      </c>
      <c r="C206" s="9" t="s">
        <v>12</v>
      </c>
      <c r="D206" s="9" t="s">
        <v>52</v>
      </c>
      <c r="E206" s="10">
        <v>120037.6</v>
      </c>
      <c r="F206" s="11">
        <v>0.92500000000000004</v>
      </c>
      <c r="G206" s="10">
        <f t="shared" si="0"/>
        <v>9002.8199999999924</v>
      </c>
      <c r="H206" s="12" t="s">
        <v>14</v>
      </c>
    </row>
    <row r="207" spans="1:8" x14ac:dyDescent="0.2">
      <c r="A207" s="13" t="s">
        <v>213</v>
      </c>
      <c r="B207" s="14" t="s">
        <v>11</v>
      </c>
      <c r="C207" s="14" t="s">
        <v>12</v>
      </c>
      <c r="D207" s="14" t="s">
        <v>19</v>
      </c>
      <c r="E207" s="15">
        <v>693194.4</v>
      </c>
      <c r="F207" s="16">
        <v>0.92700000000000005</v>
      </c>
      <c r="G207" s="15">
        <f t="shared" si="0"/>
        <v>50603.191200000001</v>
      </c>
      <c r="H207" s="17" t="s">
        <v>14</v>
      </c>
    </row>
    <row r="208" spans="1:8" x14ac:dyDescent="0.2">
      <c r="A208" s="8" t="s">
        <v>111</v>
      </c>
      <c r="B208" s="9" t="s">
        <v>11</v>
      </c>
      <c r="C208" s="9" t="s">
        <v>12</v>
      </c>
      <c r="D208" s="9" t="s">
        <v>16</v>
      </c>
      <c r="E208" s="10">
        <v>1953554</v>
      </c>
      <c r="F208" s="11">
        <v>0.93100000000000005</v>
      </c>
      <c r="G208" s="10">
        <f t="shared" si="0"/>
        <v>134795.22599999979</v>
      </c>
      <c r="H208" s="12" t="s">
        <v>14</v>
      </c>
    </row>
    <row r="209" spans="1:8" x14ac:dyDescent="0.2">
      <c r="A209" s="13" t="s">
        <v>214</v>
      </c>
      <c r="B209" s="14" t="s">
        <v>11</v>
      </c>
      <c r="C209" s="14" t="s">
        <v>12</v>
      </c>
      <c r="D209" s="14" t="s">
        <v>13</v>
      </c>
      <c r="E209" s="15">
        <v>175956.8</v>
      </c>
      <c r="F209" s="16">
        <v>0.93300000000000005</v>
      </c>
      <c r="G209" s="15">
        <f t="shared" si="0"/>
        <v>11789.105599999981</v>
      </c>
      <c r="H209" s="17" t="s">
        <v>14</v>
      </c>
    </row>
    <row r="210" spans="1:8" x14ac:dyDescent="0.2">
      <c r="A210" s="8" t="s">
        <v>215</v>
      </c>
      <c r="B210" s="9" t="s">
        <v>11</v>
      </c>
      <c r="C210" s="9" t="s">
        <v>12</v>
      </c>
      <c r="D210" s="9" t="s">
        <v>16</v>
      </c>
      <c r="E210" s="10">
        <v>3506037</v>
      </c>
      <c r="F210" s="11">
        <v>0.93400000000000005</v>
      </c>
      <c r="G210" s="10">
        <f t="shared" si="0"/>
        <v>231398.44199999981</v>
      </c>
      <c r="H210" s="12" t="s">
        <v>14</v>
      </c>
    </row>
    <row r="211" spans="1:8" x14ac:dyDescent="0.2">
      <c r="A211" s="13" t="s">
        <v>216</v>
      </c>
      <c r="B211" s="14" t="s">
        <v>11</v>
      </c>
      <c r="C211" s="14" t="s">
        <v>12</v>
      </c>
      <c r="D211" s="14" t="s">
        <v>19</v>
      </c>
      <c r="E211" s="15">
        <v>2265832</v>
      </c>
      <c r="F211" s="16">
        <v>0.93400000000000005</v>
      </c>
      <c r="G211" s="15">
        <f t="shared" si="0"/>
        <v>149544.91200000001</v>
      </c>
      <c r="H211" s="17" t="s">
        <v>14</v>
      </c>
    </row>
    <row r="212" spans="1:8" x14ac:dyDescent="0.2">
      <c r="A212" s="21" t="s">
        <v>217</v>
      </c>
      <c r="B212" s="9" t="s">
        <v>11</v>
      </c>
      <c r="C212" s="9" t="s">
        <v>12</v>
      </c>
      <c r="D212" s="9" t="s">
        <v>39</v>
      </c>
      <c r="E212" s="10">
        <v>910752.8</v>
      </c>
      <c r="F212" s="11">
        <v>0.93600000000000005</v>
      </c>
      <c r="G212" s="10">
        <f t="shared" si="0"/>
        <v>58288.179199999897</v>
      </c>
      <c r="H212" s="12" t="s">
        <v>14</v>
      </c>
    </row>
    <row r="213" spans="1:8" x14ac:dyDescent="0.2">
      <c r="A213" s="20" t="s">
        <v>209</v>
      </c>
      <c r="B213" s="14" t="s">
        <v>11</v>
      </c>
      <c r="C213" s="14" t="s">
        <v>12</v>
      </c>
      <c r="D213" s="14" t="s">
        <v>30</v>
      </c>
      <c r="E213" s="15">
        <v>447650</v>
      </c>
      <c r="F213" s="16">
        <v>0.93700000000000006</v>
      </c>
      <c r="G213" s="15">
        <f t="shared" si="0"/>
        <v>28201.949999999953</v>
      </c>
      <c r="H213" s="17" t="s">
        <v>14</v>
      </c>
    </row>
    <row r="214" spans="1:8" x14ac:dyDescent="0.2">
      <c r="A214" s="8" t="s">
        <v>218</v>
      </c>
      <c r="B214" s="9" t="s">
        <v>11</v>
      </c>
      <c r="C214" s="9" t="s">
        <v>12</v>
      </c>
      <c r="D214" s="9" t="s">
        <v>26</v>
      </c>
      <c r="E214" s="10">
        <v>4788632</v>
      </c>
      <c r="F214" s="11">
        <v>0.94</v>
      </c>
      <c r="G214" s="10">
        <f t="shared" si="0"/>
        <v>287317.91999999993</v>
      </c>
      <c r="H214" s="12" t="s">
        <v>14</v>
      </c>
    </row>
    <row r="215" spans="1:8" x14ac:dyDescent="0.2">
      <c r="A215" s="13" t="s">
        <v>219</v>
      </c>
      <c r="B215" s="14" t="s">
        <v>11</v>
      </c>
      <c r="C215" s="14" t="s">
        <v>12</v>
      </c>
      <c r="D215" s="14" t="s">
        <v>13</v>
      </c>
      <c r="E215" s="15">
        <v>1153952</v>
      </c>
      <c r="F215" s="16">
        <v>0.94</v>
      </c>
      <c r="G215" s="15">
        <f t="shared" si="0"/>
        <v>69237.120000000112</v>
      </c>
      <c r="H215" s="17" t="s">
        <v>14</v>
      </c>
    </row>
    <row r="216" spans="1:8" x14ac:dyDescent="0.2">
      <c r="A216" s="8" t="s">
        <v>220</v>
      </c>
      <c r="B216" s="9" t="s">
        <v>11</v>
      </c>
      <c r="C216" s="9" t="s">
        <v>12</v>
      </c>
      <c r="D216" s="9" t="s">
        <v>19</v>
      </c>
      <c r="E216" s="10">
        <v>695999.4</v>
      </c>
      <c r="F216" s="11">
        <v>0.94099999999999995</v>
      </c>
      <c r="G216" s="10">
        <f t="shared" si="0"/>
        <v>41063.964600000065</v>
      </c>
      <c r="H216" s="12" t="s">
        <v>14</v>
      </c>
    </row>
    <row r="217" spans="1:8" x14ac:dyDescent="0.2">
      <c r="A217" s="13" t="s">
        <v>221</v>
      </c>
      <c r="B217" s="14" t="s">
        <v>11</v>
      </c>
      <c r="C217" s="14" t="s">
        <v>12</v>
      </c>
      <c r="D217" s="14" t="s">
        <v>19</v>
      </c>
      <c r="E217" s="15">
        <v>2707038</v>
      </c>
      <c r="F217" s="16">
        <v>0.94299999999999995</v>
      </c>
      <c r="G217" s="15">
        <f t="shared" si="0"/>
        <v>154301.1660000002</v>
      </c>
      <c r="H217" s="17" t="s">
        <v>14</v>
      </c>
    </row>
    <row r="218" spans="1:8" x14ac:dyDescent="0.2">
      <c r="A218" s="8" t="s">
        <v>222</v>
      </c>
      <c r="B218" s="9" t="s">
        <v>11</v>
      </c>
      <c r="C218" s="9" t="s">
        <v>12</v>
      </c>
      <c r="D218" s="9" t="s">
        <v>16</v>
      </c>
      <c r="E218" s="10">
        <v>609474.1</v>
      </c>
      <c r="F218" s="11">
        <v>0.94399999999999995</v>
      </c>
      <c r="G218" s="10">
        <f t="shared" si="0"/>
        <v>34130.549600000028</v>
      </c>
      <c r="H218" s="12" t="s">
        <v>14</v>
      </c>
    </row>
    <row r="219" spans="1:8" x14ac:dyDescent="0.2">
      <c r="A219" s="13" t="s">
        <v>95</v>
      </c>
      <c r="B219" s="14" t="s">
        <v>11</v>
      </c>
      <c r="C219" s="14" t="s">
        <v>12</v>
      </c>
      <c r="D219" s="14" t="s">
        <v>19</v>
      </c>
      <c r="E219" s="15">
        <v>786316.1</v>
      </c>
      <c r="F219" s="16">
        <v>0.94399999999999995</v>
      </c>
      <c r="G219" s="15">
        <f t="shared" si="0"/>
        <v>44033.701600000029</v>
      </c>
      <c r="H219" s="17" t="s">
        <v>14</v>
      </c>
    </row>
    <row r="220" spans="1:8" x14ac:dyDescent="0.2">
      <c r="A220" s="21" t="s">
        <v>223</v>
      </c>
      <c r="B220" s="9" t="s">
        <v>11</v>
      </c>
      <c r="C220" s="9" t="s">
        <v>12</v>
      </c>
      <c r="D220" s="9" t="s">
        <v>80</v>
      </c>
      <c r="E220" s="10">
        <v>980446.1</v>
      </c>
      <c r="F220" s="11">
        <v>0.94399999999999995</v>
      </c>
      <c r="G220" s="10">
        <f t="shared" si="0"/>
        <v>54904.981600000057</v>
      </c>
      <c r="H220" s="12" t="s">
        <v>14</v>
      </c>
    </row>
    <row r="221" spans="1:8" x14ac:dyDescent="0.2">
      <c r="A221" s="13" t="s">
        <v>224</v>
      </c>
      <c r="B221" s="14" t="s">
        <v>11</v>
      </c>
      <c r="C221" s="14" t="s">
        <v>12</v>
      </c>
      <c r="D221" s="14" t="s">
        <v>13</v>
      </c>
      <c r="E221" s="15">
        <v>2469269</v>
      </c>
      <c r="F221" s="16">
        <v>0.94699999999999995</v>
      </c>
      <c r="G221" s="15">
        <f t="shared" si="0"/>
        <v>130871.25700000022</v>
      </c>
      <c r="H221" s="17" t="s">
        <v>14</v>
      </c>
    </row>
    <row r="222" spans="1:8" x14ac:dyDescent="0.2">
      <c r="A222" s="8" t="s">
        <v>225</v>
      </c>
      <c r="B222" s="9" t="s">
        <v>11</v>
      </c>
      <c r="C222" s="9" t="s">
        <v>12</v>
      </c>
      <c r="D222" s="9" t="s">
        <v>16</v>
      </c>
      <c r="E222" s="10">
        <v>2530000</v>
      </c>
      <c r="F222" s="11">
        <v>0.95</v>
      </c>
      <c r="G222" s="10">
        <f t="shared" si="0"/>
        <v>126500</v>
      </c>
      <c r="H222" s="12" t="s">
        <v>14</v>
      </c>
    </row>
    <row r="223" spans="1:8" x14ac:dyDescent="0.2">
      <c r="A223" s="13" t="s">
        <v>165</v>
      </c>
      <c r="B223" s="14" t="s">
        <v>11</v>
      </c>
      <c r="C223" s="14" t="s">
        <v>12</v>
      </c>
      <c r="D223" s="14" t="s">
        <v>16</v>
      </c>
      <c r="E223" s="15">
        <v>4783920</v>
      </c>
      <c r="F223" s="16">
        <v>0.95199999999999996</v>
      </c>
      <c r="G223" s="15">
        <f t="shared" si="0"/>
        <v>229628.16000000015</v>
      </c>
      <c r="H223" s="17" t="s">
        <v>14</v>
      </c>
    </row>
    <row r="224" spans="1:8" x14ac:dyDescent="0.2">
      <c r="A224" s="8" t="s">
        <v>226</v>
      </c>
      <c r="B224" s="9" t="s">
        <v>11</v>
      </c>
      <c r="C224" s="9" t="s">
        <v>12</v>
      </c>
      <c r="D224" s="9" t="s">
        <v>19</v>
      </c>
      <c r="E224" s="10">
        <v>1552681</v>
      </c>
      <c r="F224" s="11">
        <v>0.95499999999999996</v>
      </c>
      <c r="G224" s="10">
        <f t="shared" si="0"/>
        <v>69870.645000000019</v>
      </c>
      <c r="H224" s="12" t="s">
        <v>14</v>
      </c>
    </row>
    <row r="225" spans="1:8" x14ac:dyDescent="0.2">
      <c r="A225" s="13" t="s">
        <v>227</v>
      </c>
      <c r="B225" s="14" t="s">
        <v>11</v>
      </c>
      <c r="C225" s="14" t="s">
        <v>12</v>
      </c>
      <c r="D225" s="14" t="s">
        <v>16</v>
      </c>
      <c r="E225" s="15">
        <v>2342032</v>
      </c>
      <c r="F225" s="16">
        <v>0.95599999999999996</v>
      </c>
      <c r="G225" s="15">
        <f t="shared" si="0"/>
        <v>103049.40800000029</v>
      </c>
      <c r="H225" s="17" t="s">
        <v>14</v>
      </c>
    </row>
    <row r="226" spans="1:8" x14ac:dyDescent="0.2">
      <c r="A226" s="21" t="s">
        <v>228</v>
      </c>
      <c r="B226" s="9" t="s">
        <v>11</v>
      </c>
      <c r="C226" s="9" t="s">
        <v>12</v>
      </c>
      <c r="D226" s="9" t="s">
        <v>30</v>
      </c>
      <c r="E226" s="10">
        <v>231928</v>
      </c>
      <c r="F226" s="11">
        <v>0.95699999999999996</v>
      </c>
      <c r="G226" s="10">
        <f t="shared" si="0"/>
        <v>9972.9040000000095</v>
      </c>
      <c r="H226" s="12" t="s">
        <v>14</v>
      </c>
    </row>
    <row r="227" spans="1:8" x14ac:dyDescent="0.2">
      <c r="A227" s="13" t="s">
        <v>229</v>
      </c>
      <c r="B227" s="14" t="s">
        <v>11</v>
      </c>
      <c r="C227" s="14" t="s">
        <v>12</v>
      </c>
      <c r="D227" s="14" t="s">
        <v>19</v>
      </c>
      <c r="E227" s="15">
        <v>5380482</v>
      </c>
      <c r="F227" s="16">
        <v>0.95899999999999996</v>
      </c>
      <c r="G227" s="15">
        <f t="shared" si="0"/>
        <v>220599.7620000001</v>
      </c>
      <c r="H227" s="17" t="s">
        <v>14</v>
      </c>
    </row>
    <row r="228" spans="1:8" x14ac:dyDescent="0.2">
      <c r="A228" s="8" t="s">
        <v>230</v>
      </c>
      <c r="B228" s="9" t="s">
        <v>11</v>
      </c>
      <c r="C228" s="9" t="s">
        <v>12</v>
      </c>
      <c r="D228" s="9" t="s">
        <v>19</v>
      </c>
      <c r="E228" s="10">
        <v>480000</v>
      </c>
      <c r="F228" s="11">
        <v>0.96099999999999997</v>
      </c>
      <c r="G228" s="10">
        <f t="shared" si="0"/>
        <v>18720</v>
      </c>
      <c r="H228" s="12" t="s">
        <v>14</v>
      </c>
    </row>
    <row r="229" spans="1:8" x14ac:dyDescent="0.2">
      <c r="A229" s="13" t="s">
        <v>220</v>
      </c>
      <c r="B229" s="14" t="s">
        <v>11</v>
      </c>
      <c r="C229" s="14" t="s">
        <v>12</v>
      </c>
      <c r="D229" s="14" t="s">
        <v>16</v>
      </c>
      <c r="E229" s="15">
        <v>151852.9</v>
      </c>
      <c r="F229" s="16">
        <v>0.96199999999999997</v>
      </c>
      <c r="G229" s="15">
        <f t="shared" si="0"/>
        <v>5770.410200000013</v>
      </c>
      <c r="H229" s="17" t="s">
        <v>14</v>
      </c>
    </row>
    <row r="230" spans="1:8" x14ac:dyDescent="0.2">
      <c r="A230" s="8" t="s">
        <v>231</v>
      </c>
      <c r="B230" s="9" t="s">
        <v>11</v>
      </c>
      <c r="C230" s="9" t="s">
        <v>12</v>
      </c>
      <c r="D230" s="9" t="s">
        <v>19</v>
      </c>
      <c r="E230" s="10">
        <v>455552.1</v>
      </c>
      <c r="F230" s="11">
        <v>0.96199999999999997</v>
      </c>
      <c r="G230" s="10">
        <f t="shared" si="0"/>
        <v>17310.97980000003</v>
      </c>
      <c r="H230" s="12" t="s">
        <v>14</v>
      </c>
    </row>
    <row r="231" spans="1:8" x14ac:dyDescent="0.2">
      <c r="A231" s="13" t="s">
        <v>232</v>
      </c>
      <c r="B231" s="14" t="s">
        <v>11</v>
      </c>
      <c r="C231" s="14" t="s">
        <v>12</v>
      </c>
      <c r="D231" s="14" t="s">
        <v>16</v>
      </c>
      <c r="E231" s="15">
        <v>2789732</v>
      </c>
      <c r="F231" s="16">
        <v>0.96299999999999997</v>
      </c>
      <c r="G231" s="15">
        <f t="shared" si="0"/>
        <v>103220.08400000026</v>
      </c>
      <c r="H231" s="17" t="s">
        <v>14</v>
      </c>
    </row>
    <row r="232" spans="1:8" x14ac:dyDescent="0.2">
      <c r="A232" s="8" t="s">
        <v>233</v>
      </c>
      <c r="B232" s="9" t="s">
        <v>11</v>
      </c>
      <c r="C232" s="9" t="s">
        <v>12</v>
      </c>
      <c r="D232" s="9" t="s">
        <v>16</v>
      </c>
      <c r="E232" s="10">
        <v>1294296</v>
      </c>
      <c r="F232" s="11">
        <v>0.96299999999999997</v>
      </c>
      <c r="G232" s="10">
        <f t="shared" si="0"/>
        <v>47888.952000000048</v>
      </c>
      <c r="H232" s="12" t="s">
        <v>14</v>
      </c>
    </row>
    <row r="233" spans="1:8" x14ac:dyDescent="0.2">
      <c r="A233" s="13" t="s">
        <v>234</v>
      </c>
      <c r="B233" s="14" t="s">
        <v>11</v>
      </c>
      <c r="C233" s="14" t="s">
        <v>12</v>
      </c>
      <c r="D233" s="14" t="s">
        <v>19</v>
      </c>
      <c r="E233" s="15">
        <v>204600</v>
      </c>
      <c r="F233" s="16">
        <v>0.96399999999999997</v>
      </c>
      <c r="G233" s="15">
        <f t="shared" si="0"/>
        <v>7365.6000000000058</v>
      </c>
      <c r="H233" s="17" t="s">
        <v>14</v>
      </c>
    </row>
    <row r="234" spans="1:8" x14ac:dyDescent="0.2">
      <c r="A234" s="8" t="s">
        <v>235</v>
      </c>
      <c r="B234" s="9" t="s">
        <v>11</v>
      </c>
      <c r="C234" s="9" t="s">
        <v>12</v>
      </c>
      <c r="D234" s="9" t="s">
        <v>19</v>
      </c>
      <c r="E234" s="10">
        <v>1121394</v>
      </c>
      <c r="F234" s="11">
        <v>0.96399999999999997</v>
      </c>
      <c r="G234" s="10">
        <f t="shared" si="0"/>
        <v>40370.184000000125</v>
      </c>
      <c r="H234" s="12" t="s">
        <v>14</v>
      </c>
    </row>
    <row r="235" spans="1:8" x14ac:dyDescent="0.2">
      <c r="A235" s="13" t="s">
        <v>236</v>
      </c>
      <c r="B235" s="14" t="s">
        <v>11</v>
      </c>
      <c r="C235" s="14" t="s">
        <v>12</v>
      </c>
      <c r="D235" s="14" t="s">
        <v>26</v>
      </c>
      <c r="E235" s="15">
        <v>450500</v>
      </c>
      <c r="F235" s="16">
        <v>0.96499999999999997</v>
      </c>
      <c r="G235" s="15">
        <f t="shared" si="0"/>
        <v>15767.5</v>
      </c>
      <c r="H235" s="17" t="s">
        <v>14</v>
      </c>
    </row>
    <row r="236" spans="1:8" x14ac:dyDescent="0.2">
      <c r="A236" s="8" t="s">
        <v>237</v>
      </c>
      <c r="B236" s="9" t="s">
        <v>11</v>
      </c>
      <c r="C236" s="9" t="s">
        <v>12</v>
      </c>
      <c r="D236" s="9" t="s">
        <v>16</v>
      </c>
      <c r="E236" s="10">
        <v>5617345</v>
      </c>
      <c r="F236" s="11">
        <v>0.96499999999999997</v>
      </c>
      <c r="G236" s="10">
        <f t="shared" si="0"/>
        <v>196607.07500000019</v>
      </c>
      <c r="H236" s="12" t="s">
        <v>14</v>
      </c>
    </row>
    <row r="237" spans="1:8" x14ac:dyDescent="0.2">
      <c r="A237" s="13" t="s">
        <v>238</v>
      </c>
      <c r="B237" s="14" t="s">
        <v>11</v>
      </c>
      <c r="C237" s="14" t="s">
        <v>12</v>
      </c>
      <c r="D237" s="14" t="s">
        <v>44</v>
      </c>
      <c r="E237" s="15">
        <v>7888400</v>
      </c>
      <c r="F237" s="16">
        <v>0.96499999999999997</v>
      </c>
      <c r="G237" s="15">
        <f t="shared" si="0"/>
        <v>276094</v>
      </c>
      <c r="H237" s="17" t="s">
        <v>14</v>
      </c>
    </row>
    <row r="238" spans="1:8" x14ac:dyDescent="0.2">
      <c r="A238" s="8" t="s">
        <v>239</v>
      </c>
      <c r="B238" s="9" t="s">
        <v>11</v>
      </c>
      <c r="C238" s="9" t="s">
        <v>12</v>
      </c>
      <c r="D238" s="9" t="s">
        <v>19</v>
      </c>
      <c r="E238" s="10">
        <v>343920</v>
      </c>
      <c r="F238" s="11">
        <v>0.96599999999999997</v>
      </c>
      <c r="G238" s="10">
        <f t="shared" si="0"/>
        <v>11693.280000000028</v>
      </c>
      <c r="H238" s="12" t="s">
        <v>14</v>
      </c>
    </row>
    <row r="239" spans="1:8" x14ac:dyDescent="0.2">
      <c r="A239" s="20" t="s">
        <v>209</v>
      </c>
      <c r="B239" s="14" t="s">
        <v>11</v>
      </c>
      <c r="C239" s="14" t="s">
        <v>12</v>
      </c>
      <c r="D239" s="14" t="s">
        <v>30</v>
      </c>
      <c r="E239" s="15">
        <v>278830</v>
      </c>
      <c r="F239" s="16">
        <v>0.96599999999999997</v>
      </c>
      <c r="G239" s="15">
        <f t="shared" si="0"/>
        <v>9480.2200000000303</v>
      </c>
      <c r="H239" s="17" t="s">
        <v>14</v>
      </c>
    </row>
    <row r="240" spans="1:8" x14ac:dyDescent="0.2">
      <c r="A240" s="8" t="s">
        <v>240</v>
      </c>
      <c r="B240" s="9" t="s">
        <v>11</v>
      </c>
      <c r="C240" s="9" t="s">
        <v>12</v>
      </c>
      <c r="D240" s="9" t="s">
        <v>16</v>
      </c>
      <c r="E240" s="10">
        <v>211313.2</v>
      </c>
      <c r="F240" s="11">
        <v>0.96699999999999997</v>
      </c>
      <c r="G240" s="10">
        <f t="shared" si="0"/>
        <v>6973.3356000000203</v>
      </c>
      <c r="H240" s="12" t="s">
        <v>14</v>
      </c>
    </row>
    <row r="241" spans="1:8" x14ac:dyDescent="0.2">
      <c r="A241" s="13" t="s">
        <v>241</v>
      </c>
      <c r="B241" s="14" t="s">
        <v>11</v>
      </c>
      <c r="C241" s="14" t="s">
        <v>12</v>
      </c>
      <c r="D241" s="14" t="s">
        <v>19</v>
      </c>
      <c r="E241" s="15">
        <v>1443604</v>
      </c>
      <c r="F241" s="16">
        <v>0.96699999999999997</v>
      </c>
      <c r="G241" s="15">
        <f t="shared" si="0"/>
        <v>47638.93200000003</v>
      </c>
      <c r="H241" s="17" t="s">
        <v>14</v>
      </c>
    </row>
    <row r="242" spans="1:8" x14ac:dyDescent="0.2">
      <c r="A242" s="8" t="s">
        <v>242</v>
      </c>
      <c r="B242" s="9" t="s">
        <v>11</v>
      </c>
      <c r="C242" s="9" t="s">
        <v>12</v>
      </c>
      <c r="D242" s="9" t="s">
        <v>16</v>
      </c>
      <c r="E242" s="10">
        <v>476033.9</v>
      </c>
      <c r="F242" s="11">
        <v>0.96899999999999997</v>
      </c>
      <c r="G242" s="10">
        <f t="shared" si="0"/>
        <v>14757.050900000031</v>
      </c>
      <c r="H242" s="12" t="s">
        <v>14</v>
      </c>
    </row>
    <row r="243" spans="1:8" x14ac:dyDescent="0.2">
      <c r="A243" s="13" t="s">
        <v>243</v>
      </c>
      <c r="B243" s="14" t="s">
        <v>11</v>
      </c>
      <c r="C243" s="14" t="s">
        <v>12</v>
      </c>
      <c r="D243" s="14" t="s">
        <v>19</v>
      </c>
      <c r="E243" s="15">
        <v>4444389</v>
      </c>
      <c r="F243" s="16">
        <v>0.97</v>
      </c>
      <c r="G243" s="15">
        <f t="shared" si="0"/>
        <v>133331.66999999993</v>
      </c>
      <c r="H243" s="17" t="s">
        <v>14</v>
      </c>
    </row>
    <row r="244" spans="1:8" x14ac:dyDescent="0.2">
      <c r="A244" s="8" t="s">
        <v>244</v>
      </c>
      <c r="B244" s="9" t="s">
        <v>11</v>
      </c>
      <c r="C244" s="9" t="s">
        <v>12</v>
      </c>
      <c r="D244" s="9" t="s">
        <v>19</v>
      </c>
      <c r="E244" s="10">
        <v>188532</v>
      </c>
      <c r="F244" s="11">
        <v>0.97</v>
      </c>
      <c r="G244" s="10">
        <f t="shared" si="0"/>
        <v>5655.9599999999919</v>
      </c>
      <c r="H244" s="12" t="s">
        <v>14</v>
      </c>
    </row>
    <row r="245" spans="1:8" x14ac:dyDescent="0.2">
      <c r="A245" s="20" t="s">
        <v>245</v>
      </c>
      <c r="B245" s="14" t="s">
        <v>11</v>
      </c>
      <c r="C245" s="14" t="s">
        <v>12</v>
      </c>
      <c r="D245" s="14" t="s">
        <v>30</v>
      </c>
      <c r="E245" s="15">
        <v>1605973</v>
      </c>
      <c r="F245" s="16">
        <v>0.97099999999999997</v>
      </c>
      <c r="G245" s="15">
        <f t="shared" si="0"/>
        <v>46573.216999999946</v>
      </c>
      <c r="H245" s="17" t="s">
        <v>14</v>
      </c>
    </row>
    <row r="246" spans="1:8" x14ac:dyDescent="0.2">
      <c r="A246" s="21" t="s">
        <v>246</v>
      </c>
      <c r="B246" s="9" t="s">
        <v>11</v>
      </c>
      <c r="C246" s="9" t="s">
        <v>12</v>
      </c>
      <c r="D246" s="9" t="s">
        <v>52</v>
      </c>
      <c r="E246" s="10">
        <v>349661.1</v>
      </c>
      <c r="F246" s="11">
        <v>0.97199999999999998</v>
      </c>
      <c r="G246" s="10">
        <f t="shared" si="0"/>
        <v>9790.5107999999891</v>
      </c>
      <c r="H246" s="12" t="s">
        <v>14</v>
      </c>
    </row>
    <row r="247" spans="1:8" x14ac:dyDescent="0.2">
      <c r="A247" s="13" t="s">
        <v>247</v>
      </c>
      <c r="B247" s="14" t="s">
        <v>11</v>
      </c>
      <c r="C247" s="14" t="s">
        <v>12</v>
      </c>
      <c r="D247" s="14" t="s">
        <v>19</v>
      </c>
      <c r="E247" s="15">
        <v>3242950</v>
      </c>
      <c r="F247" s="16">
        <v>0.97199999999999998</v>
      </c>
      <c r="G247" s="15">
        <f t="shared" si="0"/>
        <v>90802.600000000093</v>
      </c>
      <c r="H247" s="17" t="s">
        <v>14</v>
      </c>
    </row>
    <row r="248" spans="1:8" x14ac:dyDescent="0.2">
      <c r="A248" s="8" t="s">
        <v>121</v>
      </c>
      <c r="B248" s="9" t="s">
        <v>11</v>
      </c>
      <c r="C248" s="9" t="s">
        <v>12</v>
      </c>
      <c r="D248" s="9" t="s">
        <v>13</v>
      </c>
      <c r="E248" s="10">
        <v>1500000</v>
      </c>
      <c r="F248" s="11">
        <v>0.97299999999999998</v>
      </c>
      <c r="G248" s="10">
        <f t="shared" si="0"/>
        <v>40500</v>
      </c>
      <c r="H248" s="12" t="s">
        <v>14</v>
      </c>
    </row>
    <row r="249" spans="1:8" x14ac:dyDescent="0.2">
      <c r="A249" s="13" t="s">
        <v>190</v>
      </c>
      <c r="B249" s="14" t="s">
        <v>11</v>
      </c>
      <c r="C249" s="14" t="s">
        <v>12</v>
      </c>
      <c r="D249" s="14" t="s">
        <v>19</v>
      </c>
      <c r="E249" s="15">
        <v>7179831</v>
      </c>
      <c r="F249" s="16">
        <v>0.97299999999999998</v>
      </c>
      <c r="G249" s="15">
        <f t="shared" si="0"/>
        <v>193855.43699999992</v>
      </c>
      <c r="H249" s="17" t="s">
        <v>14</v>
      </c>
    </row>
    <row r="250" spans="1:8" x14ac:dyDescent="0.2">
      <c r="A250" s="8" t="s">
        <v>248</v>
      </c>
      <c r="B250" s="9" t="s">
        <v>11</v>
      </c>
      <c r="C250" s="9" t="s">
        <v>12</v>
      </c>
      <c r="D250" s="9" t="s">
        <v>44</v>
      </c>
      <c r="E250" s="10">
        <v>5915263</v>
      </c>
      <c r="F250" s="11">
        <v>0.97299999999999998</v>
      </c>
      <c r="G250" s="10">
        <f t="shared" si="0"/>
        <v>159712.10099999979</v>
      </c>
      <c r="H250" s="12" t="s">
        <v>14</v>
      </c>
    </row>
    <row r="251" spans="1:8" x14ac:dyDescent="0.2">
      <c r="A251" s="13" t="s">
        <v>249</v>
      </c>
      <c r="B251" s="14" t="s">
        <v>11</v>
      </c>
      <c r="C251" s="14" t="s">
        <v>12</v>
      </c>
      <c r="D251" s="14" t="s">
        <v>16</v>
      </c>
      <c r="E251" s="15">
        <v>3551521</v>
      </c>
      <c r="F251" s="16">
        <v>0.97399999999999998</v>
      </c>
      <c r="G251" s="15">
        <f t="shared" si="0"/>
        <v>92339.546000000089</v>
      </c>
      <c r="H251" s="17" t="s">
        <v>14</v>
      </c>
    </row>
    <row r="252" spans="1:8" x14ac:dyDescent="0.2">
      <c r="A252" s="21" t="s">
        <v>250</v>
      </c>
      <c r="B252" s="9" t="s">
        <v>11</v>
      </c>
      <c r="C252" s="9" t="s">
        <v>12</v>
      </c>
      <c r="D252" s="9" t="s">
        <v>30</v>
      </c>
      <c r="E252" s="10">
        <v>392022.2</v>
      </c>
      <c r="F252" s="11">
        <v>0.97399999999999998</v>
      </c>
      <c r="G252" s="10">
        <f t="shared" si="0"/>
        <v>10192.5772</v>
      </c>
      <c r="H252" s="12" t="s">
        <v>14</v>
      </c>
    </row>
    <row r="253" spans="1:8" x14ac:dyDescent="0.2">
      <c r="A253" s="20" t="s">
        <v>251</v>
      </c>
      <c r="B253" s="14" t="s">
        <v>11</v>
      </c>
      <c r="C253" s="14" t="s">
        <v>12</v>
      </c>
      <c r="D253" s="14" t="s">
        <v>30</v>
      </c>
      <c r="E253" s="15">
        <v>2616416</v>
      </c>
      <c r="F253" s="16">
        <v>0.97499999999999998</v>
      </c>
      <c r="G253" s="15">
        <f t="shared" si="0"/>
        <v>65410.399999999907</v>
      </c>
      <c r="H253" s="17" t="s">
        <v>14</v>
      </c>
    </row>
    <row r="254" spans="1:8" x14ac:dyDescent="0.2">
      <c r="A254" s="8" t="s">
        <v>252</v>
      </c>
      <c r="B254" s="9" t="s">
        <v>11</v>
      </c>
      <c r="C254" s="9" t="s">
        <v>12</v>
      </c>
      <c r="D254" s="9" t="s">
        <v>13</v>
      </c>
      <c r="E254" s="10">
        <v>799486.8</v>
      </c>
      <c r="F254" s="11">
        <v>0.97599999999999998</v>
      </c>
      <c r="G254" s="10">
        <f t="shared" si="0"/>
        <v>19187.68319999997</v>
      </c>
      <c r="H254" s="12" t="s">
        <v>14</v>
      </c>
    </row>
    <row r="255" spans="1:8" x14ac:dyDescent="0.2">
      <c r="A255" s="20" t="s">
        <v>253</v>
      </c>
      <c r="B255" s="14" t="s">
        <v>11</v>
      </c>
      <c r="C255" s="14" t="s">
        <v>12</v>
      </c>
      <c r="D255" s="14" t="s">
        <v>80</v>
      </c>
      <c r="E255" s="15">
        <v>1563242</v>
      </c>
      <c r="F255" s="16">
        <v>0.97599999999999998</v>
      </c>
      <c r="G255" s="15">
        <f t="shared" si="0"/>
        <v>37517.807999999961</v>
      </c>
      <c r="H255" s="17" t="s">
        <v>14</v>
      </c>
    </row>
    <row r="256" spans="1:8" x14ac:dyDescent="0.2">
      <c r="A256" s="8" t="s">
        <v>254</v>
      </c>
      <c r="B256" s="9" t="s">
        <v>11</v>
      </c>
      <c r="C256" s="9" t="s">
        <v>12</v>
      </c>
      <c r="D256" s="9" t="s">
        <v>16</v>
      </c>
      <c r="E256" s="10">
        <v>713210</v>
      </c>
      <c r="F256" s="11">
        <v>0.97699999999999998</v>
      </c>
      <c r="G256" s="10">
        <f t="shared" si="0"/>
        <v>16403.829999999958</v>
      </c>
      <c r="H256" s="12" t="s">
        <v>14</v>
      </c>
    </row>
    <row r="257" spans="1:8" x14ac:dyDescent="0.2">
      <c r="A257" s="13" t="s">
        <v>255</v>
      </c>
      <c r="B257" s="14" t="s">
        <v>11</v>
      </c>
      <c r="C257" s="14" t="s">
        <v>12</v>
      </c>
      <c r="D257" s="14" t="s">
        <v>19</v>
      </c>
      <c r="E257" s="15">
        <v>545820</v>
      </c>
      <c r="F257" s="16">
        <v>0.97899999999999998</v>
      </c>
      <c r="G257" s="15">
        <f t="shared" ref="G257:G511" si="1">(E257)-(E257*F257)</f>
        <v>11462.219999999972</v>
      </c>
      <c r="H257" s="17" t="s">
        <v>14</v>
      </c>
    </row>
    <row r="258" spans="1:8" x14ac:dyDescent="0.2">
      <c r="A258" s="8" t="s">
        <v>256</v>
      </c>
      <c r="B258" s="9" t="s">
        <v>11</v>
      </c>
      <c r="C258" s="9" t="s">
        <v>12</v>
      </c>
      <c r="D258" s="9" t="s">
        <v>26</v>
      </c>
      <c r="E258" s="10">
        <v>994457.7</v>
      </c>
      <c r="F258" s="11">
        <v>0.98299999999999998</v>
      </c>
      <c r="G258" s="10">
        <f t="shared" si="1"/>
        <v>16905.780900000012</v>
      </c>
      <c r="H258" s="12" t="s">
        <v>14</v>
      </c>
    </row>
    <row r="259" spans="1:8" x14ac:dyDescent="0.2">
      <c r="A259" s="13" t="s">
        <v>257</v>
      </c>
      <c r="B259" s="14" t="s">
        <v>11</v>
      </c>
      <c r="C259" s="14" t="s">
        <v>12</v>
      </c>
      <c r="D259" s="14" t="s">
        <v>13</v>
      </c>
      <c r="E259" s="15">
        <v>348662</v>
      </c>
      <c r="F259" s="16">
        <v>0.98399999999999999</v>
      </c>
      <c r="G259" s="15">
        <f t="shared" si="1"/>
        <v>5578.5920000000042</v>
      </c>
      <c r="H259" s="17" t="s">
        <v>14</v>
      </c>
    </row>
    <row r="260" spans="1:8" x14ac:dyDescent="0.2">
      <c r="A260" s="8" t="s">
        <v>258</v>
      </c>
      <c r="B260" s="9" t="s">
        <v>11</v>
      </c>
      <c r="C260" s="9" t="s">
        <v>12</v>
      </c>
      <c r="D260" s="9" t="s">
        <v>13</v>
      </c>
      <c r="E260" s="10">
        <v>2094485</v>
      </c>
      <c r="F260" s="11">
        <v>0.98399999999999999</v>
      </c>
      <c r="G260" s="10">
        <f t="shared" si="1"/>
        <v>33511.760000000009</v>
      </c>
      <c r="H260" s="12" t="s">
        <v>14</v>
      </c>
    </row>
    <row r="261" spans="1:8" x14ac:dyDescent="0.2">
      <c r="A261" s="13" t="s">
        <v>259</v>
      </c>
      <c r="B261" s="14" t="s">
        <v>11</v>
      </c>
      <c r="C261" s="14" t="s">
        <v>12</v>
      </c>
      <c r="D261" s="14" t="s">
        <v>44</v>
      </c>
      <c r="E261" s="15">
        <v>2999280</v>
      </c>
      <c r="F261" s="16">
        <v>0.98399999999999999</v>
      </c>
      <c r="G261" s="15">
        <f t="shared" si="1"/>
        <v>47988.479999999981</v>
      </c>
      <c r="H261" s="17" t="s">
        <v>14</v>
      </c>
    </row>
    <row r="262" spans="1:8" x14ac:dyDescent="0.2">
      <c r="A262" s="8" t="s">
        <v>260</v>
      </c>
      <c r="B262" s="9" t="s">
        <v>11</v>
      </c>
      <c r="C262" s="9" t="s">
        <v>12</v>
      </c>
      <c r="D262" s="9" t="s">
        <v>19</v>
      </c>
      <c r="E262" s="10">
        <v>2005332</v>
      </c>
      <c r="F262" s="11">
        <v>0.98499999999999999</v>
      </c>
      <c r="G262" s="10">
        <f t="shared" si="1"/>
        <v>30079.979999999981</v>
      </c>
      <c r="H262" s="12" t="s">
        <v>14</v>
      </c>
    </row>
    <row r="263" spans="1:8" x14ac:dyDescent="0.2">
      <c r="A263" s="13" t="s">
        <v>107</v>
      </c>
      <c r="B263" s="14" t="s">
        <v>11</v>
      </c>
      <c r="C263" s="14" t="s">
        <v>12</v>
      </c>
      <c r="D263" s="14" t="s">
        <v>13</v>
      </c>
      <c r="E263" s="15">
        <v>1259236</v>
      </c>
      <c r="F263" s="16">
        <v>0.98799999999999999</v>
      </c>
      <c r="G263" s="15">
        <f t="shared" si="1"/>
        <v>15110.831999999937</v>
      </c>
      <c r="H263" s="17" t="s">
        <v>14</v>
      </c>
    </row>
    <row r="264" spans="1:8" x14ac:dyDescent="0.2">
      <c r="A264" s="8" t="s">
        <v>261</v>
      </c>
      <c r="B264" s="9" t="s">
        <v>11</v>
      </c>
      <c r="C264" s="9" t="s">
        <v>12</v>
      </c>
      <c r="D264" s="9" t="s">
        <v>19</v>
      </c>
      <c r="E264" s="10">
        <v>460302.6</v>
      </c>
      <c r="F264" s="11">
        <v>0.99</v>
      </c>
      <c r="G264" s="10">
        <f t="shared" si="1"/>
        <v>4603.0260000000126</v>
      </c>
      <c r="H264" s="12" t="s">
        <v>14</v>
      </c>
    </row>
    <row r="265" spans="1:8" x14ac:dyDescent="0.2">
      <c r="A265" s="20" t="s">
        <v>262</v>
      </c>
      <c r="B265" s="14" t="s">
        <v>11</v>
      </c>
      <c r="C265" s="14" t="s">
        <v>12</v>
      </c>
      <c r="D265" s="14" t="s">
        <v>30</v>
      </c>
      <c r="E265" s="15">
        <v>397440</v>
      </c>
      <c r="F265" s="16">
        <v>0.99</v>
      </c>
      <c r="G265" s="15">
        <f t="shared" si="1"/>
        <v>3974.4000000000233</v>
      </c>
      <c r="H265" s="17" t="s">
        <v>14</v>
      </c>
    </row>
    <row r="266" spans="1:8" x14ac:dyDescent="0.2">
      <c r="A266" s="8" t="s">
        <v>263</v>
      </c>
      <c r="B266" s="9" t="s">
        <v>11</v>
      </c>
      <c r="C266" s="9" t="s">
        <v>12</v>
      </c>
      <c r="D266" s="9" t="s">
        <v>44</v>
      </c>
      <c r="E266" s="10">
        <v>291904.2</v>
      </c>
      <c r="F266" s="11">
        <v>0.99199999999999999</v>
      </c>
      <c r="G266" s="10">
        <f t="shared" si="1"/>
        <v>2335.2335999999777</v>
      </c>
      <c r="H266" s="12" t="s">
        <v>14</v>
      </c>
    </row>
    <row r="267" spans="1:8" x14ac:dyDescent="0.2">
      <c r="A267" s="20" t="s">
        <v>264</v>
      </c>
      <c r="B267" s="14" t="s">
        <v>11</v>
      </c>
      <c r="C267" s="14" t="s">
        <v>12</v>
      </c>
      <c r="D267" s="14" t="s">
        <v>80</v>
      </c>
      <c r="E267" s="15">
        <v>578219.6</v>
      </c>
      <c r="F267" s="16">
        <v>0.99199999999999999</v>
      </c>
      <c r="G267" s="15">
        <f t="shared" si="1"/>
        <v>4625.7567999999737</v>
      </c>
      <c r="H267" s="17" t="s">
        <v>14</v>
      </c>
    </row>
    <row r="268" spans="1:8" x14ac:dyDescent="0.2">
      <c r="A268" s="8" t="s">
        <v>265</v>
      </c>
      <c r="B268" s="9" t="s">
        <v>11</v>
      </c>
      <c r="C268" s="9" t="s">
        <v>12</v>
      </c>
      <c r="D268" s="9" t="s">
        <v>19</v>
      </c>
      <c r="E268" s="10">
        <v>496222.3</v>
      </c>
      <c r="F268" s="11">
        <v>0.99299999999999999</v>
      </c>
      <c r="G268" s="10">
        <f t="shared" si="1"/>
        <v>3473.5560999999871</v>
      </c>
      <c r="H268" s="12" t="s">
        <v>14</v>
      </c>
    </row>
    <row r="269" spans="1:8" x14ac:dyDescent="0.2">
      <c r="A269" s="13" t="s">
        <v>266</v>
      </c>
      <c r="B269" s="14" t="s">
        <v>11</v>
      </c>
      <c r="C269" s="14" t="s">
        <v>12</v>
      </c>
      <c r="D269" s="14" t="s">
        <v>44</v>
      </c>
      <c r="E269" s="15">
        <v>9392374</v>
      </c>
      <c r="F269" s="16">
        <v>0.99299999999999999</v>
      </c>
      <c r="G269" s="15">
        <f t="shared" si="1"/>
        <v>65746.618000000715</v>
      </c>
      <c r="H269" s="17" t="s">
        <v>14</v>
      </c>
    </row>
    <row r="270" spans="1:8" x14ac:dyDescent="0.2">
      <c r="A270" s="21" t="s">
        <v>250</v>
      </c>
      <c r="B270" s="9" t="s">
        <v>11</v>
      </c>
      <c r="C270" s="9" t="s">
        <v>12</v>
      </c>
      <c r="D270" s="9" t="s">
        <v>30</v>
      </c>
      <c r="E270" s="10">
        <v>713968.3</v>
      </c>
      <c r="F270" s="11">
        <v>0.99299999999999999</v>
      </c>
      <c r="G270" s="10">
        <f t="shared" si="1"/>
        <v>4997.7780999999959</v>
      </c>
      <c r="H270" s="12" t="s">
        <v>14</v>
      </c>
    </row>
    <row r="271" spans="1:8" x14ac:dyDescent="0.2">
      <c r="A271" s="20" t="s">
        <v>267</v>
      </c>
      <c r="B271" s="14" t="s">
        <v>11</v>
      </c>
      <c r="C271" s="14" t="s">
        <v>12</v>
      </c>
      <c r="D271" s="14" t="s">
        <v>30</v>
      </c>
      <c r="E271" s="15">
        <v>6406651</v>
      </c>
      <c r="F271" s="16">
        <v>0.99299999999999999</v>
      </c>
      <c r="G271" s="15">
        <f t="shared" si="1"/>
        <v>44846.55700000003</v>
      </c>
      <c r="H271" s="17" t="s">
        <v>14</v>
      </c>
    </row>
    <row r="272" spans="1:8" x14ac:dyDescent="0.2">
      <c r="A272" s="8" t="s">
        <v>268</v>
      </c>
      <c r="B272" s="9" t="s">
        <v>11</v>
      </c>
      <c r="C272" s="9" t="s">
        <v>12</v>
      </c>
      <c r="D272" s="9" t="s">
        <v>16</v>
      </c>
      <c r="E272" s="10">
        <v>499716.3</v>
      </c>
      <c r="F272" s="11">
        <v>0.995</v>
      </c>
      <c r="G272" s="10">
        <f t="shared" si="1"/>
        <v>2498.5815000000293</v>
      </c>
      <c r="H272" s="12" t="s">
        <v>14</v>
      </c>
    </row>
    <row r="273" spans="1:8" x14ac:dyDescent="0.2">
      <c r="A273" s="13" t="s">
        <v>269</v>
      </c>
      <c r="B273" s="14" t="s">
        <v>11</v>
      </c>
      <c r="C273" s="14" t="s">
        <v>12</v>
      </c>
      <c r="D273" s="14" t="s">
        <v>19</v>
      </c>
      <c r="E273" s="15">
        <v>233152</v>
      </c>
      <c r="F273" s="16">
        <v>0.995</v>
      </c>
      <c r="G273" s="15">
        <f t="shared" si="1"/>
        <v>1165.7600000000093</v>
      </c>
      <c r="H273" s="17" t="s">
        <v>14</v>
      </c>
    </row>
    <row r="274" spans="1:8" x14ac:dyDescent="0.2">
      <c r="A274" s="8" t="s">
        <v>270</v>
      </c>
      <c r="B274" s="9" t="s">
        <v>11</v>
      </c>
      <c r="C274" s="9" t="s">
        <v>12</v>
      </c>
      <c r="D274" s="9" t="s">
        <v>13</v>
      </c>
      <c r="E274" s="10">
        <v>1029920</v>
      </c>
      <c r="F274" s="11">
        <v>0.996</v>
      </c>
      <c r="G274" s="10">
        <f t="shared" si="1"/>
        <v>4119.6800000000512</v>
      </c>
      <c r="H274" s="12" t="s">
        <v>14</v>
      </c>
    </row>
    <row r="275" spans="1:8" x14ac:dyDescent="0.2">
      <c r="A275" s="13" t="s">
        <v>271</v>
      </c>
      <c r="B275" s="14" t="s">
        <v>11</v>
      </c>
      <c r="C275" s="14" t="s">
        <v>12</v>
      </c>
      <c r="D275" s="14" t="s">
        <v>19</v>
      </c>
      <c r="E275" s="15">
        <v>3075026</v>
      </c>
      <c r="F275" s="16">
        <v>0.997</v>
      </c>
      <c r="G275" s="15">
        <f t="shared" si="1"/>
        <v>9225.0780000002123</v>
      </c>
      <c r="H275" s="17" t="s">
        <v>14</v>
      </c>
    </row>
    <row r="276" spans="1:8" x14ac:dyDescent="0.2">
      <c r="A276" s="8" t="s">
        <v>272</v>
      </c>
      <c r="B276" s="9" t="s">
        <v>11</v>
      </c>
      <c r="C276" s="9" t="s">
        <v>12</v>
      </c>
      <c r="D276" s="9" t="s">
        <v>13</v>
      </c>
      <c r="E276" s="10">
        <v>1774363</v>
      </c>
      <c r="F276" s="11">
        <v>0.998</v>
      </c>
      <c r="G276" s="10">
        <f t="shared" si="1"/>
        <v>3548.7260000000242</v>
      </c>
      <c r="H276" s="12" t="s">
        <v>14</v>
      </c>
    </row>
    <row r="277" spans="1:8" x14ac:dyDescent="0.2">
      <c r="A277" s="13" t="s">
        <v>273</v>
      </c>
      <c r="B277" s="14" t="s">
        <v>11</v>
      </c>
      <c r="C277" s="14" t="s">
        <v>12</v>
      </c>
      <c r="D277" s="14" t="s">
        <v>44</v>
      </c>
      <c r="E277" s="15">
        <v>5802400</v>
      </c>
      <c r="F277" s="16">
        <v>0.998</v>
      </c>
      <c r="G277" s="15">
        <f t="shared" si="1"/>
        <v>11604.799999999814</v>
      </c>
      <c r="H277" s="17" t="s">
        <v>14</v>
      </c>
    </row>
    <row r="278" spans="1:8" x14ac:dyDescent="0.2">
      <c r="A278" s="8" t="s">
        <v>274</v>
      </c>
      <c r="B278" s="9" t="s">
        <v>11</v>
      </c>
      <c r="C278" s="9" t="s">
        <v>12</v>
      </c>
      <c r="D278" s="9" t="s">
        <v>13</v>
      </c>
      <c r="E278" s="10">
        <v>118453.1</v>
      </c>
      <c r="F278" s="11">
        <v>0.999</v>
      </c>
      <c r="G278" s="10">
        <f t="shared" si="1"/>
        <v>118.45309999999881</v>
      </c>
      <c r="H278" s="12" t="s">
        <v>14</v>
      </c>
    </row>
    <row r="279" spans="1:8" x14ac:dyDescent="0.2">
      <c r="A279" s="13" t="s">
        <v>275</v>
      </c>
      <c r="B279" s="14" t="s">
        <v>11</v>
      </c>
      <c r="C279" s="14" t="s">
        <v>12</v>
      </c>
      <c r="D279" s="14" t="s">
        <v>16</v>
      </c>
      <c r="E279" s="15">
        <v>960125.1</v>
      </c>
      <c r="F279" s="16">
        <v>0.999</v>
      </c>
      <c r="G279" s="15">
        <f t="shared" si="1"/>
        <v>960.12509999994654</v>
      </c>
      <c r="H279" s="17" t="s">
        <v>14</v>
      </c>
    </row>
    <row r="280" spans="1:8" x14ac:dyDescent="0.2">
      <c r="A280" s="8" t="s">
        <v>276</v>
      </c>
      <c r="B280" s="9" t="s">
        <v>11</v>
      </c>
      <c r="C280" s="9" t="s">
        <v>12</v>
      </c>
      <c r="D280" s="9" t="s">
        <v>16</v>
      </c>
      <c r="E280" s="10">
        <v>358011.7</v>
      </c>
      <c r="F280" s="11">
        <v>0.999</v>
      </c>
      <c r="G280" s="10">
        <f t="shared" si="1"/>
        <v>358.01169999997364</v>
      </c>
      <c r="H280" s="12" t="s">
        <v>14</v>
      </c>
    </row>
    <row r="281" spans="1:8" x14ac:dyDescent="0.2">
      <c r="A281" s="13" t="s">
        <v>277</v>
      </c>
      <c r="B281" s="14" t="s">
        <v>11</v>
      </c>
      <c r="C281" s="14" t="s">
        <v>12</v>
      </c>
      <c r="D281" s="14" t="s">
        <v>26</v>
      </c>
      <c r="E281" s="15">
        <v>109120</v>
      </c>
      <c r="F281" s="16">
        <v>1</v>
      </c>
      <c r="G281" s="15">
        <f t="shared" si="1"/>
        <v>0</v>
      </c>
      <c r="H281" s="17" t="s">
        <v>14</v>
      </c>
    </row>
    <row r="282" spans="1:8" x14ac:dyDescent="0.2">
      <c r="A282" s="8" t="s">
        <v>278</v>
      </c>
      <c r="B282" s="9" t="s">
        <v>11</v>
      </c>
      <c r="C282" s="9" t="s">
        <v>12</v>
      </c>
      <c r="D282" s="9" t="s">
        <v>26</v>
      </c>
      <c r="E282" s="10">
        <v>166392.4</v>
      </c>
      <c r="F282" s="11">
        <v>1</v>
      </c>
      <c r="G282" s="10">
        <f t="shared" si="1"/>
        <v>0</v>
      </c>
      <c r="H282" s="12" t="s">
        <v>14</v>
      </c>
    </row>
    <row r="283" spans="1:8" x14ac:dyDescent="0.2">
      <c r="A283" s="20" t="s">
        <v>279</v>
      </c>
      <c r="B283" s="14" t="s">
        <v>11</v>
      </c>
      <c r="C283" s="14" t="s">
        <v>12</v>
      </c>
      <c r="D283" s="14" t="s">
        <v>13</v>
      </c>
      <c r="E283" s="15">
        <v>233756.2</v>
      </c>
      <c r="F283" s="16">
        <v>1</v>
      </c>
      <c r="G283" s="15">
        <f t="shared" si="1"/>
        <v>0</v>
      </c>
      <c r="H283" s="17" t="s">
        <v>14</v>
      </c>
    </row>
    <row r="284" spans="1:8" x14ac:dyDescent="0.2">
      <c r="A284" s="8" t="s">
        <v>280</v>
      </c>
      <c r="B284" s="9" t="s">
        <v>11</v>
      </c>
      <c r="C284" s="9" t="s">
        <v>12</v>
      </c>
      <c r="D284" s="9" t="s">
        <v>13</v>
      </c>
      <c r="E284" s="10">
        <v>1252037</v>
      </c>
      <c r="F284" s="11">
        <v>1</v>
      </c>
      <c r="G284" s="10">
        <f t="shared" si="1"/>
        <v>0</v>
      </c>
      <c r="H284" s="12" t="s">
        <v>14</v>
      </c>
    </row>
    <row r="285" spans="1:8" x14ac:dyDescent="0.2">
      <c r="A285" s="13" t="s">
        <v>281</v>
      </c>
      <c r="B285" s="14" t="s">
        <v>11</v>
      </c>
      <c r="C285" s="14" t="s">
        <v>12</v>
      </c>
      <c r="D285" s="14" t="s">
        <v>13</v>
      </c>
      <c r="E285" s="15">
        <v>1948514</v>
      </c>
      <c r="F285" s="16">
        <v>1</v>
      </c>
      <c r="G285" s="15">
        <f t="shared" si="1"/>
        <v>0</v>
      </c>
      <c r="H285" s="17" t="s">
        <v>14</v>
      </c>
    </row>
    <row r="286" spans="1:8" x14ac:dyDescent="0.2">
      <c r="A286" s="8" t="s">
        <v>282</v>
      </c>
      <c r="B286" s="9" t="s">
        <v>11</v>
      </c>
      <c r="C286" s="9" t="s">
        <v>12</v>
      </c>
      <c r="D286" s="9" t="s">
        <v>13</v>
      </c>
      <c r="E286" s="10">
        <v>1801242</v>
      </c>
      <c r="F286" s="11">
        <v>1</v>
      </c>
      <c r="G286" s="10">
        <f t="shared" si="1"/>
        <v>0</v>
      </c>
      <c r="H286" s="12" t="s">
        <v>14</v>
      </c>
    </row>
    <row r="287" spans="1:8" x14ac:dyDescent="0.2">
      <c r="A287" s="13" t="s">
        <v>283</v>
      </c>
      <c r="B287" s="14" t="s">
        <v>11</v>
      </c>
      <c r="C287" s="14" t="s">
        <v>12</v>
      </c>
      <c r="D287" s="14" t="s">
        <v>13</v>
      </c>
      <c r="E287" s="15">
        <v>418509</v>
      </c>
      <c r="F287" s="16">
        <v>1</v>
      </c>
      <c r="G287" s="15">
        <f t="shared" si="1"/>
        <v>0</v>
      </c>
      <c r="H287" s="17" t="s">
        <v>14</v>
      </c>
    </row>
    <row r="288" spans="1:8" x14ac:dyDescent="0.2">
      <c r="A288" s="8" t="s">
        <v>284</v>
      </c>
      <c r="B288" s="9" t="s">
        <v>11</v>
      </c>
      <c r="C288" s="9" t="s">
        <v>12</v>
      </c>
      <c r="D288" s="9" t="s">
        <v>13</v>
      </c>
      <c r="E288" s="10">
        <v>310533.40000000002</v>
      </c>
      <c r="F288" s="11">
        <v>1</v>
      </c>
      <c r="G288" s="10">
        <f t="shared" si="1"/>
        <v>0</v>
      </c>
      <c r="H288" s="12" t="s">
        <v>14</v>
      </c>
    </row>
    <row r="289" spans="1:8" x14ac:dyDescent="0.2">
      <c r="A289" s="13" t="s">
        <v>285</v>
      </c>
      <c r="B289" s="14" t="s">
        <v>11</v>
      </c>
      <c r="C289" s="14" t="s">
        <v>12</v>
      </c>
      <c r="D289" s="14" t="s">
        <v>13</v>
      </c>
      <c r="E289" s="15">
        <v>1079586</v>
      </c>
      <c r="F289" s="16">
        <v>1</v>
      </c>
      <c r="G289" s="15">
        <f t="shared" si="1"/>
        <v>0</v>
      </c>
      <c r="H289" s="17" t="s">
        <v>14</v>
      </c>
    </row>
    <row r="290" spans="1:8" x14ac:dyDescent="0.2">
      <c r="A290" s="8" t="s">
        <v>286</v>
      </c>
      <c r="B290" s="9" t="s">
        <v>11</v>
      </c>
      <c r="C290" s="9" t="s">
        <v>12</v>
      </c>
      <c r="D290" s="9" t="s">
        <v>13</v>
      </c>
      <c r="E290" s="10">
        <v>557577.19999999995</v>
      </c>
      <c r="F290" s="11">
        <v>1</v>
      </c>
      <c r="G290" s="10">
        <f t="shared" si="1"/>
        <v>0</v>
      </c>
      <c r="H290" s="12" t="s">
        <v>14</v>
      </c>
    </row>
    <row r="291" spans="1:8" x14ac:dyDescent="0.2">
      <c r="A291" s="13" t="s">
        <v>287</v>
      </c>
      <c r="B291" s="14" t="s">
        <v>11</v>
      </c>
      <c r="C291" s="14" t="s">
        <v>12</v>
      </c>
      <c r="D291" s="14" t="s">
        <v>13</v>
      </c>
      <c r="E291" s="15">
        <v>144696</v>
      </c>
      <c r="F291" s="16">
        <v>1</v>
      </c>
      <c r="G291" s="15">
        <f t="shared" si="1"/>
        <v>0</v>
      </c>
      <c r="H291" s="17" t="s">
        <v>14</v>
      </c>
    </row>
    <row r="292" spans="1:8" x14ac:dyDescent="0.2">
      <c r="A292" s="8" t="s">
        <v>288</v>
      </c>
      <c r="B292" s="9" t="s">
        <v>11</v>
      </c>
      <c r="C292" s="9" t="s">
        <v>12</v>
      </c>
      <c r="D292" s="9" t="s">
        <v>13</v>
      </c>
      <c r="E292" s="10">
        <v>3331713</v>
      </c>
      <c r="F292" s="11">
        <v>1</v>
      </c>
      <c r="G292" s="10">
        <f t="shared" si="1"/>
        <v>0</v>
      </c>
      <c r="H292" s="12" t="s">
        <v>14</v>
      </c>
    </row>
    <row r="293" spans="1:8" x14ac:dyDescent="0.2">
      <c r="A293" s="13" t="s">
        <v>289</v>
      </c>
      <c r="B293" s="14" t="s">
        <v>11</v>
      </c>
      <c r="C293" s="14" t="s">
        <v>12</v>
      </c>
      <c r="D293" s="14" t="s">
        <v>13</v>
      </c>
      <c r="E293" s="15">
        <v>2110504</v>
      </c>
      <c r="F293" s="16">
        <v>1</v>
      </c>
      <c r="G293" s="15">
        <f t="shared" si="1"/>
        <v>0</v>
      </c>
      <c r="H293" s="17" t="s">
        <v>14</v>
      </c>
    </row>
    <row r="294" spans="1:8" x14ac:dyDescent="0.2">
      <c r="A294" s="8" t="s">
        <v>290</v>
      </c>
      <c r="B294" s="9" t="s">
        <v>11</v>
      </c>
      <c r="C294" s="9" t="s">
        <v>12</v>
      </c>
      <c r="D294" s="9" t="s">
        <v>13</v>
      </c>
      <c r="E294" s="10">
        <v>203841</v>
      </c>
      <c r="F294" s="11">
        <v>1</v>
      </c>
      <c r="G294" s="10">
        <f t="shared" si="1"/>
        <v>0</v>
      </c>
      <c r="H294" s="12" t="s">
        <v>14</v>
      </c>
    </row>
    <row r="295" spans="1:8" x14ac:dyDescent="0.2">
      <c r="A295" s="13" t="s">
        <v>291</v>
      </c>
      <c r="B295" s="14" t="s">
        <v>11</v>
      </c>
      <c r="C295" s="14" t="s">
        <v>12</v>
      </c>
      <c r="D295" s="14" t="s">
        <v>13</v>
      </c>
      <c r="E295" s="15">
        <v>1194381</v>
      </c>
      <c r="F295" s="16">
        <v>1</v>
      </c>
      <c r="G295" s="15">
        <f t="shared" si="1"/>
        <v>0</v>
      </c>
      <c r="H295" s="17" t="s">
        <v>14</v>
      </c>
    </row>
    <row r="296" spans="1:8" x14ac:dyDescent="0.2">
      <c r="A296" s="8" t="s">
        <v>292</v>
      </c>
      <c r="B296" s="9" t="s">
        <v>11</v>
      </c>
      <c r="C296" s="9" t="s">
        <v>12</v>
      </c>
      <c r="D296" s="9" t="s">
        <v>13</v>
      </c>
      <c r="E296" s="10">
        <v>295852.59999999998</v>
      </c>
      <c r="F296" s="11">
        <v>1</v>
      </c>
      <c r="G296" s="10">
        <f t="shared" si="1"/>
        <v>0</v>
      </c>
      <c r="H296" s="12" t="s">
        <v>14</v>
      </c>
    </row>
    <row r="297" spans="1:8" x14ac:dyDescent="0.2">
      <c r="A297" s="13" t="s">
        <v>119</v>
      </c>
      <c r="B297" s="14" t="s">
        <v>11</v>
      </c>
      <c r="C297" s="14" t="s">
        <v>12</v>
      </c>
      <c r="D297" s="14" t="s">
        <v>13</v>
      </c>
      <c r="E297" s="15">
        <v>311317</v>
      </c>
      <c r="F297" s="16">
        <v>1</v>
      </c>
      <c r="G297" s="15">
        <f t="shared" si="1"/>
        <v>0</v>
      </c>
      <c r="H297" s="17" t="s">
        <v>14</v>
      </c>
    </row>
    <row r="298" spans="1:8" x14ac:dyDescent="0.2">
      <c r="A298" s="8" t="s">
        <v>208</v>
      </c>
      <c r="B298" s="9" t="s">
        <v>11</v>
      </c>
      <c r="C298" s="9" t="s">
        <v>12</v>
      </c>
      <c r="D298" s="9" t="s">
        <v>13</v>
      </c>
      <c r="E298" s="10">
        <v>1457179</v>
      </c>
      <c r="F298" s="11">
        <v>1</v>
      </c>
      <c r="G298" s="10">
        <f t="shared" si="1"/>
        <v>0</v>
      </c>
      <c r="H298" s="12" t="s">
        <v>14</v>
      </c>
    </row>
    <row r="299" spans="1:8" x14ac:dyDescent="0.2">
      <c r="A299" s="13" t="s">
        <v>100</v>
      </c>
      <c r="B299" s="14" t="s">
        <v>11</v>
      </c>
      <c r="C299" s="14" t="s">
        <v>12</v>
      </c>
      <c r="D299" s="14" t="s">
        <v>13</v>
      </c>
      <c r="E299" s="15">
        <v>136167</v>
      </c>
      <c r="F299" s="16">
        <v>1</v>
      </c>
      <c r="G299" s="15">
        <f t="shared" si="1"/>
        <v>0</v>
      </c>
      <c r="H299" s="17" t="s">
        <v>14</v>
      </c>
    </row>
    <row r="300" spans="1:8" x14ac:dyDescent="0.2">
      <c r="A300" s="8" t="s">
        <v>293</v>
      </c>
      <c r="B300" s="9" t="s">
        <v>11</v>
      </c>
      <c r="C300" s="9" t="s">
        <v>12</v>
      </c>
      <c r="D300" s="9" t="s">
        <v>13</v>
      </c>
      <c r="E300" s="10">
        <v>1352010</v>
      </c>
      <c r="F300" s="11">
        <v>1</v>
      </c>
      <c r="G300" s="10">
        <f t="shared" si="1"/>
        <v>0</v>
      </c>
      <c r="H300" s="12" t="s">
        <v>14</v>
      </c>
    </row>
    <row r="301" spans="1:8" x14ac:dyDescent="0.2">
      <c r="A301" s="13" t="s">
        <v>274</v>
      </c>
      <c r="B301" s="14" t="s">
        <v>11</v>
      </c>
      <c r="C301" s="14" t="s">
        <v>12</v>
      </c>
      <c r="D301" s="14" t="s">
        <v>13</v>
      </c>
      <c r="E301" s="15">
        <v>218086.7</v>
      </c>
      <c r="F301" s="16">
        <v>1</v>
      </c>
      <c r="G301" s="15">
        <f t="shared" si="1"/>
        <v>0</v>
      </c>
      <c r="H301" s="17" t="s">
        <v>14</v>
      </c>
    </row>
    <row r="302" spans="1:8" x14ac:dyDescent="0.2">
      <c r="A302" s="8" t="s">
        <v>294</v>
      </c>
      <c r="B302" s="9" t="s">
        <v>11</v>
      </c>
      <c r="C302" s="9" t="s">
        <v>12</v>
      </c>
      <c r="D302" s="9" t="s">
        <v>13</v>
      </c>
      <c r="E302" s="10">
        <v>131053.9</v>
      </c>
      <c r="F302" s="11">
        <v>1</v>
      </c>
      <c r="G302" s="10">
        <f t="shared" si="1"/>
        <v>0</v>
      </c>
      <c r="H302" s="12" t="s">
        <v>14</v>
      </c>
    </row>
    <row r="303" spans="1:8" x14ac:dyDescent="0.2">
      <c r="A303" s="13" t="s">
        <v>295</v>
      </c>
      <c r="B303" s="14" t="s">
        <v>11</v>
      </c>
      <c r="C303" s="14" t="s">
        <v>12</v>
      </c>
      <c r="D303" s="14" t="s">
        <v>13</v>
      </c>
      <c r="E303" s="15">
        <v>436427.8</v>
      </c>
      <c r="F303" s="16">
        <v>1</v>
      </c>
      <c r="G303" s="15">
        <f t="shared" si="1"/>
        <v>0</v>
      </c>
      <c r="H303" s="17" t="s">
        <v>14</v>
      </c>
    </row>
    <row r="304" spans="1:8" x14ac:dyDescent="0.2">
      <c r="A304" s="8" t="s">
        <v>296</v>
      </c>
      <c r="B304" s="9" t="s">
        <v>11</v>
      </c>
      <c r="C304" s="9" t="s">
        <v>12</v>
      </c>
      <c r="D304" s="9" t="s">
        <v>13</v>
      </c>
      <c r="E304" s="10">
        <v>958896</v>
      </c>
      <c r="F304" s="11">
        <v>1</v>
      </c>
      <c r="G304" s="10">
        <f t="shared" si="1"/>
        <v>0</v>
      </c>
      <c r="H304" s="12" t="s">
        <v>14</v>
      </c>
    </row>
    <row r="305" spans="1:8" x14ac:dyDescent="0.2">
      <c r="A305" s="13" t="s">
        <v>297</v>
      </c>
      <c r="B305" s="14" t="s">
        <v>11</v>
      </c>
      <c r="C305" s="14" t="s">
        <v>12</v>
      </c>
      <c r="D305" s="14" t="s">
        <v>13</v>
      </c>
      <c r="E305" s="15">
        <v>3453334</v>
      </c>
      <c r="F305" s="16">
        <v>1</v>
      </c>
      <c r="G305" s="15">
        <f t="shared" si="1"/>
        <v>0</v>
      </c>
      <c r="H305" s="17" t="s">
        <v>14</v>
      </c>
    </row>
    <row r="306" spans="1:8" x14ac:dyDescent="0.2">
      <c r="A306" s="8" t="s">
        <v>124</v>
      </c>
      <c r="B306" s="9" t="s">
        <v>11</v>
      </c>
      <c r="C306" s="9" t="s">
        <v>12</v>
      </c>
      <c r="D306" s="9" t="s">
        <v>13</v>
      </c>
      <c r="E306" s="10">
        <v>3240683</v>
      </c>
      <c r="F306" s="11">
        <v>1</v>
      </c>
      <c r="G306" s="10">
        <f t="shared" si="1"/>
        <v>0</v>
      </c>
      <c r="H306" s="12" t="s">
        <v>14</v>
      </c>
    </row>
    <row r="307" spans="1:8" x14ac:dyDescent="0.2">
      <c r="A307" s="13" t="s">
        <v>298</v>
      </c>
      <c r="B307" s="14" t="s">
        <v>11</v>
      </c>
      <c r="C307" s="14" t="s">
        <v>12</v>
      </c>
      <c r="D307" s="14" t="s">
        <v>13</v>
      </c>
      <c r="E307" s="15">
        <v>140257.20000000001</v>
      </c>
      <c r="F307" s="16">
        <v>1</v>
      </c>
      <c r="G307" s="15">
        <f t="shared" si="1"/>
        <v>0</v>
      </c>
      <c r="H307" s="17" t="s">
        <v>14</v>
      </c>
    </row>
    <row r="308" spans="1:8" x14ac:dyDescent="0.2">
      <c r="A308" s="8" t="s">
        <v>299</v>
      </c>
      <c r="B308" s="9" t="s">
        <v>11</v>
      </c>
      <c r="C308" s="9" t="s">
        <v>12</v>
      </c>
      <c r="D308" s="9" t="s">
        <v>13</v>
      </c>
      <c r="E308" s="10">
        <v>278377</v>
      </c>
      <c r="F308" s="11">
        <v>1</v>
      </c>
      <c r="G308" s="10">
        <f t="shared" si="1"/>
        <v>0</v>
      </c>
      <c r="H308" s="12" t="s">
        <v>14</v>
      </c>
    </row>
    <row r="309" spans="1:8" x14ac:dyDescent="0.2">
      <c r="A309" s="13" t="s">
        <v>285</v>
      </c>
      <c r="B309" s="14" t="s">
        <v>11</v>
      </c>
      <c r="C309" s="14" t="s">
        <v>12</v>
      </c>
      <c r="D309" s="14" t="s">
        <v>13</v>
      </c>
      <c r="E309" s="15">
        <v>106952.7</v>
      </c>
      <c r="F309" s="16">
        <v>1</v>
      </c>
      <c r="G309" s="15">
        <f t="shared" si="1"/>
        <v>0</v>
      </c>
      <c r="H309" s="17" t="s">
        <v>14</v>
      </c>
    </row>
    <row r="310" spans="1:8" x14ac:dyDescent="0.2">
      <c r="A310" s="8" t="s">
        <v>300</v>
      </c>
      <c r="B310" s="9" t="s">
        <v>11</v>
      </c>
      <c r="C310" s="9" t="s">
        <v>12</v>
      </c>
      <c r="D310" s="9" t="s">
        <v>13</v>
      </c>
      <c r="E310" s="10">
        <v>186526.8</v>
      </c>
      <c r="F310" s="11">
        <v>1</v>
      </c>
      <c r="G310" s="10">
        <f t="shared" si="1"/>
        <v>0</v>
      </c>
      <c r="H310" s="12" t="s">
        <v>14</v>
      </c>
    </row>
    <row r="311" spans="1:8" x14ac:dyDescent="0.2">
      <c r="A311" s="13" t="s">
        <v>301</v>
      </c>
      <c r="B311" s="14" t="s">
        <v>11</v>
      </c>
      <c r="C311" s="14" t="s">
        <v>12</v>
      </c>
      <c r="D311" s="14" t="s">
        <v>13</v>
      </c>
      <c r="E311" s="15">
        <v>140241.29999999999</v>
      </c>
      <c r="F311" s="16">
        <v>1</v>
      </c>
      <c r="G311" s="15">
        <f t="shared" si="1"/>
        <v>0</v>
      </c>
      <c r="H311" s="17" t="s">
        <v>14</v>
      </c>
    </row>
    <row r="312" spans="1:8" x14ac:dyDescent="0.2">
      <c r="A312" s="8" t="s">
        <v>302</v>
      </c>
      <c r="B312" s="9" t="s">
        <v>11</v>
      </c>
      <c r="C312" s="9" t="s">
        <v>12</v>
      </c>
      <c r="D312" s="9" t="s">
        <v>61</v>
      </c>
      <c r="E312" s="10">
        <v>897909.1</v>
      </c>
      <c r="F312" s="11">
        <v>1</v>
      </c>
      <c r="G312" s="10">
        <f t="shared" si="1"/>
        <v>0</v>
      </c>
      <c r="H312" s="12" t="s">
        <v>14</v>
      </c>
    </row>
    <row r="313" spans="1:8" x14ac:dyDescent="0.2">
      <c r="A313" s="13" t="s">
        <v>303</v>
      </c>
      <c r="B313" s="14" t="s">
        <v>11</v>
      </c>
      <c r="C313" s="14" t="s">
        <v>12</v>
      </c>
      <c r="D313" s="14" t="s">
        <v>61</v>
      </c>
      <c r="E313" s="15">
        <v>268576.5</v>
      </c>
      <c r="F313" s="16">
        <v>1</v>
      </c>
      <c r="G313" s="15">
        <f t="shared" si="1"/>
        <v>0</v>
      </c>
      <c r="H313" s="17" t="s">
        <v>14</v>
      </c>
    </row>
    <row r="314" spans="1:8" x14ac:dyDescent="0.2">
      <c r="A314" s="8" t="s">
        <v>191</v>
      </c>
      <c r="B314" s="9" t="s">
        <v>11</v>
      </c>
      <c r="C314" s="9" t="s">
        <v>12</v>
      </c>
      <c r="D314" s="9" t="s">
        <v>16</v>
      </c>
      <c r="E314" s="10">
        <v>434626.9</v>
      </c>
      <c r="F314" s="11">
        <v>1</v>
      </c>
      <c r="G314" s="10">
        <f t="shared" si="1"/>
        <v>0</v>
      </c>
      <c r="H314" s="12" t="s">
        <v>14</v>
      </c>
    </row>
    <row r="315" spans="1:8" x14ac:dyDescent="0.2">
      <c r="A315" s="13" t="s">
        <v>225</v>
      </c>
      <c r="B315" s="14" t="s">
        <v>11</v>
      </c>
      <c r="C315" s="14" t="s">
        <v>12</v>
      </c>
      <c r="D315" s="14" t="s">
        <v>16</v>
      </c>
      <c r="E315" s="15">
        <v>139800</v>
      </c>
      <c r="F315" s="16">
        <v>1</v>
      </c>
      <c r="G315" s="15">
        <f t="shared" si="1"/>
        <v>0</v>
      </c>
      <c r="H315" s="17" t="s">
        <v>14</v>
      </c>
    </row>
    <row r="316" spans="1:8" x14ac:dyDescent="0.2">
      <c r="A316" s="8" t="s">
        <v>304</v>
      </c>
      <c r="B316" s="9" t="s">
        <v>11</v>
      </c>
      <c r="C316" s="9" t="s">
        <v>12</v>
      </c>
      <c r="D316" s="9" t="s">
        <v>16</v>
      </c>
      <c r="E316" s="10">
        <v>1193436</v>
      </c>
      <c r="F316" s="11">
        <v>1</v>
      </c>
      <c r="G316" s="10">
        <f t="shared" si="1"/>
        <v>0</v>
      </c>
      <c r="H316" s="12" t="s">
        <v>14</v>
      </c>
    </row>
    <row r="317" spans="1:8" x14ac:dyDescent="0.2">
      <c r="A317" s="13" t="s">
        <v>305</v>
      </c>
      <c r="B317" s="14" t="s">
        <v>11</v>
      </c>
      <c r="C317" s="14" t="s">
        <v>12</v>
      </c>
      <c r="D317" s="14" t="s">
        <v>16</v>
      </c>
      <c r="E317" s="15">
        <v>2741945</v>
      </c>
      <c r="F317" s="16">
        <v>1</v>
      </c>
      <c r="G317" s="15">
        <f t="shared" si="1"/>
        <v>0</v>
      </c>
      <c r="H317" s="17" t="s">
        <v>14</v>
      </c>
    </row>
    <row r="318" spans="1:8" x14ac:dyDescent="0.2">
      <c r="A318" s="8" t="s">
        <v>82</v>
      </c>
      <c r="B318" s="9" t="s">
        <v>11</v>
      </c>
      <c r="C318" s="9" t="s">
        <v>12</v>
      </c>
      <c r="D318" s="9" t="s">
        <v>16</v>
      </c>
      <c r="E318" s="10">
        <v>2300000</v>
      </c>
      <c r="F318" s="11">
        <v>1</v>
      </c>
      <c r="G318" s="10">
        <f t="shared" si="1"/>
        <v>0</v>
      </c>
      <c r="H318" s="12" t="s">
        <v>14</v>
      </c>
    </row>
    <row r="319" spans="1:8" x14ac:dyDescent="0.2">
      <c r="A319" s="13" t="s">
        <v>306</v>
      </c>
      <c r="B319" s="14" t="s">
        <v>11</v>
      </c>
      <c r="C319" s="14" t="s">
        <v>12</v>
      </c>
      <c r="D319" s="14" t="s">
        <v>16</v>
      </c>
      <c r="E319" s="15">
        <v>2624926</v>
      </c>
      <c r="F319" s="16">
        <v>1</v>
      </c>
      <c r="G319" s="15">
        <f t="shared" si="1"/>
        <v>0</v>
      </c>
      <c r="H319" s="17" t="s">
        <v>14</v>
      </c>
    </row>
    <row r="320" spans="1:8" x14ac:dyDescent="0.2">
      <c r="A320" s="8" t="s">
        <v>102</v>
      </c>
      <c r="B320" s="9" t="s">
        <v>11</v>
      </c>
      <c r="C320" s="9" t="s">
        <v>12</v>
      </c>
      <c r="D320" s="9" t="s">
        <v>16</v>
      </c>
      <c r="E320" s="10">
        <v>1213323</v>
      </c>
      <c r="F320" s="11">
        <v>1</v>
      </c>
      <c r="G320" s="10">
        <f t="shared" si="1"/>
        <v>0</v>
      </c>
      <c r="H320" s="12" t="s">
        <v>14</v>
      </c>
    </row>
    <row r="321" spans="1:8" x14ac:dyDescent="0.2">
      <c r="A321" s="13" t="s">
        <v>222</v>
      </c>
      <c r="B321" s="14" t="s">
        <v>11</v>
      </c>
      <c r="C321" s="14" t="s">
        <v>12</v>
      </c>
      <c r="D321" s="14" t="s">
        <v>16</v>
      </c>
      <c r="E321" s="15">
        <v>102204.8</v>
      </c>
      <c r="F321" s="16">
        <v>1</v>
      </c>
      <c r="G321" s="15">
        <f t="shared" si="1"/>
        <v>0</v>
      </c>
      <c r="H321" s="17" t="s">
        <v>14</v>
      </c>
    </row>
    <row r="322" spans="1:8" x14ac:dyDescent="0.2">
      <c r="A322" s="8" t="s">
        <v>225</v>
      </c>
      <c r="B322" s="9" t="s">
        <v>11</v>
      </c>
      <c r="C322" s="9" t="s">
        <v>12</v>
      </c>
      <c r="D322" s="9" t="s">
        <v>16</v>
      </c>
      <c r="E322" s="10">
        <v>137264</v>
      </c>
      <c r="F322" s="11">
        <v>1</v>
      </c>
      <c r="G322" s="10">
        <f t="shared" si="1"/>
        <v>0</v>
      </c>
      <c r="H322" s="12" t="s">
        <v>14</v>
      </c>
    </row>
    <row r="323" spans="1:8" x14ac:dyDescent="0.2">
      <c r="A323" s="13" t="s">
        <v>307</v>
      </c>
      <c r="B323" s="14" t="s">
        <v>11</v>
      </c>
      <c r="C323" s="14" t="s">
        <v>12</v>
      </c>
      <c r="D323" s="14" t="s">
        <v>16</v>
      </c>
      <c r="E323" s="15">
        <v>100728</v>
      </c>
      <c r="F323" s="16">
        <v>1</v>
      </c>
      <c r="G323" s="15">
        <f t="shared" si="1"/>
        <v>0</v>
      </c>
      <c r="H323" s="17" t="s">
        <v>14</v>
      </c>
    </row>
    <row r="324" spans="1:8" x14ac:dyDescent="0.2">
      <c r="A324" s="21" t="s">
        <v>308</v>
      </c>
      <c r="B324" s="9" t="s">
        <v>11</v>
      </c>
      <c r="C324" s="9" t="s">
        <v>12</v>
      </c>
      <c r="D324" s="9" t="s">
        <v>52</v>
      </c>
      <c r="E324" s="10">
        <v>339030.9</v>
      </c>
      <c r="F324" s="11">
        <v>1</v>
      </c>
      <c r="G324" s="10">
        <f t="shared" si="1"/>
        <v>0</v>
      </c>
      <c r="H324" s="12" t="s">
        <v>14</v>
      </c>
    </row>
    <row r="325" spans="1:8" x14ac:dyDescent="0.2">
      <c r="A325" s="20" t="s">
        <v>309</v>
      </c>
      <c r="B325" s="14" t="s">
        <v>11</v>
      </c>
      <c r="C325" s="14" t="s">
        <v>12</v>
      </c>
      <c r="D325" s="14" t="s">
        <v>52</v>
      </c>
      <c r="E325" s="15">
        <v>267857.3</v>
      </c>
      <c r="F325" s="16">
        <v>1</v>
      </c>
      <c r="G325" s="15">
        <f t="shared" si="1"/>
        <v>0</v>
      </c>
      <c r="H325" s="17" t="s">
        <v>14</v>
      </c>
    </row>
    <row r="326" spans="1:8" x14ac:dyDescent="0.2">
      <c r="A326" s="21" t="s">
        <v>310</v>
      </c>
      <c r="B326" s="9" t="s">
        <v>11</v>
      </c>
      <c r="C326" s="9" t="s">
        <v>12</v>
      </c>
      <c r="D326" s="9" t="s">
        <v>52</v>
      </c>
      <c r="E326" s="10">
        <v>140800</v>
      </c>
      <c r="F326" s="11">
        <v>1</v>
      </c>
      <c r="G326" s="10">
        <f t="shared" si="1"/>
        <v>0</v>
      </c>
      <c r="H326" s="12" t="s">
        <v>14</v>
      </c>
    </row>
    <row r="327" spans="1:8" x14ac:dyDescent="0.2">
      <c r="A327" s="20" t="s">
        <v>161</v>
      </c>
      <c r="B327" s="14" t="s">
        <v>11</v>
      </c>
      <c r="C327" s="14" t="s">
        <v>12</v>
      </c>
      <c r="D327" s="14" t="s">
        <v>39</v>
      </c>
      <c r="E327" s="15">
        <v>3903671</v>
      </c>
      <c r="F327" s="16">
        <v>1</v>
      </c>
      <c r="G327" s="15">
        <f t="shared" si="1"/>
        <v>0</v>
      </c>
      <c r="H327" s="17" t="s">
        <v>14</v>
      </c>
    </row>
    <row r="328" spans="1:8" x14ac:dyDescent="0.2">
      <c r="A328" s="21" t="s">
        <v>311</v>
      </c>
      <c r="B328" s="9" t="s">
        <v>11</v>
      </c>
      <c r="C328" s="9" t="s">
        <v>12</v>
      </c>
      <c r="D328" s="9" t="s">
        <v>39</v>
      </c>
      <c r="E328" s="10">
        <v>913604.8</v>
      </c>
      <c r="F328" s="11">
        <v>1</v>
      </c>
      <c r="G328" s="10">
        <f t="shared" si="1"/>
        <v>0</v>
      </c>
      <c r="H328" s="12" t="s">
        <v>14</v>
      </c>
    </row>
    <row r="329" spans="1:8" x14ac:dyDescent="0.2">
      <c r="A329" s="13" t="s">
        <v>205</v>
      </c>
      <c r="B329" s="14" t="s">
        <v>11</v>
      </c>
      <c r="C329" s="14" t="s">
        <v>12</v>
      </c>
      <c r="D329" s="14" t="s">
        <v>19</v>
      </c>
      <c r="E329" s="15">
        <v>125000</v>
      </c>
      <c r="F329" s="16">
        <v>1</v>
      </c>
      <c r="G329" s="15">
        <f t="shared" si="1"/>
        <v>0</v>
      </c>
      <c r="H329" s="17" t="s">
        <v>14</v>
      </c>
    </row>
    <row r="330" spans="1:8" x14ac:dyDescent="0.2">
      <c r="A330" s="8" t="s">
        <v>184</v>
      </c>
      <c r="B330" s="9" t="s">
        <v>11</v>
      </c>
      <c r="C330" s="9" t="s">
        <v>12</v>
      </c>
      <c r="D330" s="9" t="s">
        <v>19</v>
      </c>
      <c r="E330" s="10">
        <v>198144.5</v>
      </c>
      <c r="F330" s="11">
        <v>1</v>
      </c>
      <c r="G330" s="10">
        <f t="shared" si="1"/>
        <v>0</v>
      </c>
      <c r="H330" s="12" t="s">
        <v>14</v>
      </c>
    </row>
    <row r="331" spans="1:8" x14ac:dyDescent="0.2">
      <c r="A331" s="13" t="s">
        <v>120</v>
      </c>
      <c r="B331" s="14" t="s">
        <v>11</v>
      </c>
      <c r="C331" s="14" t="s">
        <v>12</v>
      </c>
      <c r="D331" s="14" t="s">
        <v>19</v>
      </c>
      <c r="E331" s="15">
        <v>104220.9</v>
      </c>
      <c r="F331" s="16">
        <v>1</v>
      </c>
      <c r="G331" s="15">
        <f t="shared" si="1"/>
        <v>0</v>
      </c>
      <c r="H331" s="17" t="s">
        <v>14</v>
      </c>
    </row>
    <row r="332" spans="1:8" x14ac:dyDescent="0.2">
      <c r="A332" s="8" t="s">
        <v>312</v>
      </c>
      <c r="B332" s="9" t="s">
        <v>11</v>
      </c>
      <c r="C332" s="9" t="s">
        <v>12</v>
      </c>
      <c r="D332" s="9" t="s">
        <v>19</v>
      </c>
      <c r="E332" s="10">
        <v>2706996</v>
      </c>
      <c r="F332" s="11">
        <v>1</v>
      </c>
      <c r="G332" s="10">
        <f t="shared" si="1"/>
        <v>0</v>
      </c>
      <c r="H332" s="12" t="s">
        <v>14</v>
      </c>
    </row>
    <row r="333" spans="1:8" x14ac:dyDescent="0.2">
      <c r="A333" s="13" t="s">
        <v>313</v>
      </c>
      <c r="B333" s="14" t="s">
        <v>11</v>
      </c>
      <c r="C333" s="14" t="s">
        <v>12</v>
      </c>
      <c r="D333" s="14" t="s">
        <v>19</v>
      </c>
      <c r="E333" s="15">
        <v>521284.9</v>
      </c>
      <c r="F333" s="16">
        <v>1</v>
      </c>
      <c r="G333" s="15">
        <f t="shared" si="1"/>
        <v>0</v>
      </c>
      <c r="H333" s="17" t="s">
        <v>14</v>
      </c>
    </row>
    <row r="334" spans="1:8" x14ac:dyDescent="0.2">
      <c r="A334" s="8" t="s">
        <v>314</v>
      </c>
      <c r="B334" s="9" t="s">
        <v>11</v>
      </c>
      <c r="C334" s="9" t="s">
        <v>12</v>
      </c>
      <c r="D334" s="9" t="s">
        <v>19</v>
      </c>
      <c r="E334" s="10">
        <v>6131125</v>
      </c>
      <c r="F334" s="11">
        <v>1</v>
      </c>
      <c r="G334" s="10">
        <f t="shared" si="1"/>
        <v>0</v>
      </c>
      <c r="H334" s="12" t="s">
        <v>14</v>
      </c>
    </row>
    <row r="335" spans="1:8" x14ac:dyDescent="0.2">
      <c r="A335" s="13" t="s">
        <v>315</v>
      </c>
      <c r="B335" s="14" t="s">
        <v>11</v>
      </c>
      <c r="C335" s="14" t="s">
        <v>12</v>
      </c>
      <c r="D335" s="14" t="s">
        <v>19</v>
      </c>
      <c r="E335" s="15">
        <v>279736.8</v>
      </c>
      <c r="F335" s="16">
        <v>1</v>
      </c>
      <c r="G335" s="15">
        <f t="shared" si="1"/>
        <v>0</v>
      </c>
      <c r="H335" s="17" t="s">
        <v>14</v>
      </c>
    </row>
    <row r="336" spans="1:8" x14ac:dyDescent="0.2">
      <c r="A336" s="8" t="s">
        <v>198</v>
      </c>
      <c r="B336" s="9" t="s">
        <v>11</v>
      </c>
      <c r="C336" s="9" t="s">
        <v>79</v>
      </c>
      <c r="D336" s="9" t="s">
        <v>19</v>
      </c>
      <c r="E336" s="10">
        <v>1200000</v>
      </c>
      <c r="F336" s="11">
        <v>1</v>
      </c>
      <c r="G336" s="10">
        <f t="shared" si="1"/>
        <v>0</v>
      </c>
      <c r="H336" s="12" t="s">
        <v>14</v>
      </c>
    </row>
    <row r="337" spans="1:8" x14ac:dyDescent="0.2">
      <c r="A337" s="13" t="s">
        <v>316</v>
      </c>
      <c r="B337" s="14" t="s">
        <v>11</v>
      </c>
      <c r="C337" s="14" t="s">
        <v>12</v>
      </c>
      <c r="D337" s="14" t="s">
        <v>19</v>
      </c>
      <c r="E337" s="15">
        <v>4800000</v>
      </c>
      <c r="F337" s="16">
        <v>1</v>
      </c>
      <c r="G337" s="15">
        <f t="shared" si="1"/>
        <v>0</v>
      </c>
      <c r="H337" s="17" t="s">
        <v>14</v>
      </c>
    </row>
    <row r="338" spans="1:8" x14ac:dyDescent="0.2">
      <c r="A338" s="8" t="s">
        <v>317</v>
      </c>
      <c r="B338" s="9" t="s">
        <v>11</v>
      </c>
      <c r="C338" s="9" t="s">
        <v>12</v>
      </c>
      <c r="D338" s="9" t="s">
        <v>19</v>
      </c>
      <c r="E338" s="10">
        <v>193464.6</v>
      </c>
      <c r="F338" s="11">
        <v>1</v>
      </c>
      <c r="G338" s="10">
        <f t="shared" si="1"/>
        <v>0</v>
      </c>
      <c r="H338" s="12" t="s">
        <v>14</v>
      </c>
    </row>
    <row r="339" spans="1:8" x14ac:dyDescent="0.2">
      <c r="A339" s="13" t="s">
        <v>318</v>
      </c>
      <c r="B339" s="14" t="s">
        <v>11</v>
      </c>
      <c r="C339" s="14" t="s">
        <v>12</v>
      </c>
      <c r="D339" s="14" t="s">
        <v>19</v>
      </c>
      <c r="E339" s="15">
        <v>628950.69999999995</v>
      </c>
      <c r="F339" s="16">
        <v>1</v>
      </c>
      <c r="G339" s="15">
        <f t="shared" si="1"/>
        <v>0</v>
      </c>
      <c r="H339" s="17" t="s">
        <v>14</v>
      </c>
    </row>
    <row r="340" spans="1:8" x14ac:dyDescent="0.2">
      <c r="A340" s="8" t="s">
        <v>149</v>
      </c>
      <c r="B340" s="9" t="s">
        <v>11</v>
      </c>
      <c r="C340" s="9" t="s">
        <v>79</v>
      </c>
      <c r="D340" s="9" t="s">
        <v>19</v>
      </c>
      <c r="E340" s="10">
        <v>910932</v>
      </c>
      <c r="F340" s="11">
        <v>1</v>
      </c>
      <c r="G340" s="10">
        <f t="shared" si="1"/>
        <v>0</v>
      </c>
      <c r="H340" s="12" t="s">
        <v>14</v>
      </c>
    </row>
    <row r="341" spans="1:8" x14ac:dyDescent="0.2">
      <c r="A341" s="13" t="s">
        <v>319</v>
      </c>
      <c r="B341" s="14" t="s">
        <v>11</v>
      </c>
      <c r="C341" s="14" t="s">
        <v>12</v>
      </c>
      <c r="D341" s="14" t="s">
        <v>19</v>
      </c>
      <c r="E341" s="15">
        <v>125101.1</v>
      </c>
      <c r="F341" s="16">
        <v>1</v>
      </c>
      <c r="G341" s="15">
        <f t="shared" si="1"/>
        <v>0</v>
      </c>
      <c r="H341" s="17" t="s">
        <v>14</v>
      </c>
    </row>
    <row r="342" spans="1:8" x14ac:dyDescent="0.2">
      <c r="A342" s="8" t="s">
        <v>320</v>
      </c>
      <c r="B342" s="9" t="s">
        <v>11</v>
      </c>
      <c r="C342" s="9" t="s">
        <v>12</v>
      </c>
      <c r="D342" s="9" t="s">
        <v>19</v>
      </c>
      <c r="E342" s="10">
        <v>124796</v>
      </c>
      <c r="F342" s="11">
        <v>1</v>
      </c>
      <c r="G342" s="10">
        <f t="shared" si="1"/>
        <v>0</v>
      </c>
      <c r="H342" s="12" t="s">
        <v>14</v>
      </c>
    </row>
    <row r="343" spans="1:8" x14ac:dyDescent="0.2">
      <c r="A343" s="13" t="s">
        <v>321</v>
      </c>
      <c r="B343" s="14" t="s">
        <v>11</v>
      </c>
      <c r="C343" s="14" t="s">
        <v>12</v>
      </c>
      <c r="D343" s="14" t="s">
        <v>19</v>
      </c>
      <c r="E343" s="15">
        <v>842069.8</v>
      </c>
      <c r="F343" s="16">
        <v>1</v>
      </c>
      <c r="G343" s="15">
        <f t="shared" si="1"/>
        <v>0</v>
      </c>
      <c r="H343" s="17" t="s">
        <v>14</v>
      </c>
    </row>
    <row r="344" spans="1:8" x14ac:dyDescent="0.2">
      <c r="A344" s="8" t="s">
        <v>322</v>
      </c>
      <c r="B344" s="9" t="s">
        <v>11</v>
      </c>
      <c r="C344" s="9" t="s">
        <v>12</v>
      </c>
      <c r="D344" s="9" t="s">
        <v>19</v>
      </c>
      <c r="E344" s="10">
        <v>150644</v>
      </c>
      <c r="F344" s="11">
        <v>1</v>
      </c>
      <c r="G344" s="10">
        <f t="shared" si="1"/>
        <v>0</v>
      </c>
      <c r="H344" s="12" t="s">
        <v>14</v>
      </c>
    </row>
    <row r="345" spans="1:8" x14ac:dyDescent="0.2">
      <c r="A345" s="13" t="s">
        <v>323</v>
      </c>
      <c r="B345" s="14" t="s">
        <v>11</v>
      </c>
      <c r="C345" s="14" t="s">
        <v>12</v>
      </c>
      <c r="D345" s="14" t="s">
        <v>19</v>
      </c>
      <c r="E345" s="15">
        <v>254421</v>
      </c>
      <c r="F345" s="16">
        <v>1</v>
      </c>
      <c r="G345" s="15">
        <f t="shared" si="1"/>
        <v>0</v>
      </c>
      <c r="H345" s="17" t="s">
        <v>14</v>
      </c>
    </row>
    <row r="346" spans="1:8" x14ac:dyDescent="0.2">
      <c r="A346" s="8" t="s">
        <v>324</v>
      </c>
      <c r="B346" s="9" t="s">
        <v>11</v>
      </c>
      <c r="C346" s="9" t="s">
        <v>12</v>
      </c>
      <c r="D346" s="9" t="s">
        <v>19</v>
      </c>
      <c r="E346" s="10">
        <v>126997.9</v>
      </c>
      <c r="F346" s="11">
        <v>1</v>
      </c>
      <c r="G346" s="10">
        <f t="shared" si="1"/>
        <v>0</v>
      </c>
      <c r="H346" s="12" t="s">
        <v>14</v>
      </c>
    </row>
    <row r="347" spans="1:8" x14ac:dyDescent="0.2">
      <c r="A347" s="13" t="s">
        <v>137</v>
      </c>
      <c r="B347" s="14" t="s">
        <v>11</v>
      </c>
      <c r="C347" s="14" t="s">
        <v>12</v>
      </c>
      <c r="D347" s="14" t="s">
        <v>19</v>
      </c>
      <c r="E347" s="15">
        <v>117000</v>
      </c>
      <c r="F347" s="16">
        <v>1</v>
      </c>
      <c r="G347" s="15">
        <f t="shared" si="1"/>
        <v>0</v>
      </c>
      <c r="H347" s="17" t="s">
        <v>14</v>
      </c>
    </row>
    <row r="348" spans="1:8" x14ac:dyDescent="0.2">
      <c r="A348" s="8" t="s">
        <v>325</v>
      </c>
      <c r="B348" s="9" t="s">
        <v>11</v>
      </c>
      <c r="C348" s="9" t="s">
        <v>12</v>
      </c>
      <c r="D348" s="9" t="s">
        <v>19</v>
      </c>
      <c r="E348" s="10">
        <v>478250</v>
      </c>
      <c r="F348" s="11">
        <v>1</v>
      </c>
      <c r="G348" s="10">
        <f t="shared" si="1"/>
        <v>0</v>
      </c>
      <c r="H348" s="12" t="s">
        <v>14</v>
      </c>
    </row>
    <row r="349" spans="1:8" x14ac:dyDescent="0.2">
      <c r="A349" s="13" t="s">
        <v>326</v>
      </c>
      <c r="B349" s="14" t="s">
        <v>11</v>
      </c>
      <c r="C349" s="14" t="s">
        <v>12</v>
      </c>
      <c r="D349" s="14" t="s">
        <v>19</v>
      </c>
      <c r="E349" s="15">
        <v>545450</v>
      </c>
      <c r="F349" s="16">
        <v>1</v>
      </c>
      <c r="G349" s="15">
        <f t="shared" si="1"/>
        <v>0</v>
      </c>
      <c r="H349" s="17" t="s">
        <v>14</v>
      </c>
    </row>
    <row r="350" spans="1:8" x14ac:dyDescent="0.2">
      <c r="A350" s="8" t="s">
        <v>327</v>
      </c>
      <c r="B350" s="9" t="s">
        <v>11</v>
      </c>
      <c r="C350" s="9" t="s">
        <v>12</v>
      </c>
      <c r="D350" s="9" t="s">
        <v>19</v>
      </c>
      <c r="E350" s="10">
        <v>1035341</v>
      </c>
      <c r="F350" s="11">
        <v>1</v>
      </c>
      <c r="G350" s="10">
        <f t="shared" si="1"/>
        <v>0</v>
      </c>
      <c r="H350" s="12" t="s">
        <v>14</v>
      </c>
    </row>
    <row r="351" spans="1:8" x14ac:dyDescent="0.2">
      <c r="A351" s="13" t="s">
        <v>328</v>
      </c>
      <c r="B351" s="14" t="s">
        <v>11</v>
      </c>
      <c r="C351" s="14" t="s">
        <v>12</v>
      </c>
      <c r="D351" s="14" t="s">
        <v>19</v>
      </c>
      <c r="E351" s="15">
        <v>131955.9</v>
      </c>
      <c r="F351" s="16">
        <v>1</v>
      </c>
      <c r="G351" s="15">
        <f t="shared" si="1"/>
        <v>0</v>
      </c>
      <c r="H351" s="17" t="s">
        <v>14</v>
      </c>
    </row>
    <row r="352" spans="1:8" x14ac:dyDescent="0.2">
      <c r="A352" s="8" t="s">
        <v>329</v>
      </c>
      <c r="B352" s="9" t="s">
        <v>11</v>
      </c>
      <c r="C352" s="9" t="s">
        <v>12</v>
      </c>
      <c r="D352" s="9" t="s">
        <v>19</v>
      </c>
      <c r="E352" s="10">
        <v>394950.8</v>
      </c>
      <c r="F352" s="11">
        <v>1</v>
      </c>
      <c r="G352" s="10">
        <f t="shared" si="1"/>
        <v>0</v>
      </c>
      <c r="H352" s="12" t="s">
        <v>14</v>
      </c>
    </row>
    <row r="353" spans="1:8" x14ac:dyDescent="0.2">
      <c r="A353" s="13" t="s">
        <v>330</v>
      </c>
      <c r="B353" s="14" t="s">
        <v>11</v>
      </c>
      <c r="C353" s="14" t="s">
        <v>12</v>
      </c>
      <c r="D353" s="14" t="s">
        <v>19</v>
      </c>
      <c r="E353" s="15">
        <v>1407640</v>
      </c>
      <c r="F353" s="16">
        <v>1</v>
      </c>
      <c r="G353" s="15">
        <f t="shared" si="1"/>
        <v>0</v>
      </c>
      <c r="H353" s="17" t="s">
        <v>14</v>
      </c>
    </row>
    <row r="354" spans="1:8" x14ac:dyDescent="0.2">
      <c r="A354" s="8" t="s">
        <v>331</v>
      </c>
      <c r="B354" s="9" t="s">
        <v>11</v>
      </c>
      <c r="C354" s="9" t="s">
        <v>12</v>
      </c>
      <c r="D354" s="9" t="s">
        <v>19</v>
      </c>
      <c r="E354" s="10">
        <v>162677.6</v>
      </c>
      <c r="F354" s="11">
        <v>1</v>
      </c>
      <c r="G354" s="10">
        <f t="shared" si="1"/>
        <v>0</v>
      </c>
      <c r="H354" s="12" t="s">
        <v>14</v>
      </c>
    </row>
    <row r="355" spans="1:8" x14ac:dyDescent="0.2">
      <c r="A355" s="13" t="s">
        <v>332</v>
      </c>
      <c r="B355" s="14" t="s">
        <v>11</v>
      </c>
      <c r="C355" s="14" t="s">
        <v>12</v>
      </c>
      <c r="D355" s="14" t="s">
        <v>19</v>
      </c>
      <c r="E355" s="15">
        <v>400000</v>
      </c>
      <c r="F355" s="16">
        <v>1</v>
      </c>
      <c r="G355" s="15">
        <f t="shared" si="1"/>
        <v>0</v>
      </c>
      <c r="H355" s="17" t="s">
        <v>14</v>
      </c>
    </row>
    <row r="356" spans="1:8" x14ac:dyDescent="0.2">
      <c r="A356" s="8" t="s">
        <v>333</v>
      </c>
      <c r="B356" s="9" t="s">
        <v>11</v>
      </c>
      <c r="C356" s="9" t="s">
        <v>12</v>
      </c>
      <c r="D356" s="9" t="s">
        <v>19</v>
      </c>
      <c r="E356" s="10">
        <v>5580162</v>
      </c>
      <c r="F356" s="11">
        <v>1</v>
      </c>
      <c r="G356" s="10">
        <f t="shared" si="1"/>
        <v>0</v>
      </c>
      <c r="H356" s="12" t="s">
        <v>14</v>
      </c>
    </row>
    <row r="357" spans="1:8" x14ac:dyDescent="0.2">
      <c r="A357" s="13" t="s">
        <v>334</v>
      </c>
      <c r="B357" s="14" t="s">
        <v>11</v>
      </c>
      <c r="C357" s="14" t="s">
        <v>12</v>
      </c>
      <c r="D357" s="14" t="s">
        <v>19</v>
      </c>
      <c r="E357" s="15">
        <v>2464280</v>
      </c>
      <c r="F357" s="16">
        <v>1</v>
      </c>
      <c r="G357" s="15">
        <f t="shared" si="1"/>
        <v>0</v>
      </c>
      <c r="H357" s="17" t="s">
        <v>14</v>
      </c>
    </row>
    <row r="358" spans="1:8" x14ac:dyDescent="0.2">
      <c r="A358" s="8" t="s">
        <v>164</v>
      </c>
      <c r="B358" s="9" t="s">
        <v>11</v>
      </c>
      <c r="C358" s="9" t="s">
        <v>12</v>
      </c>
      <c r="D358" s="9" t="s">
        <v>19</v>
      </c>
      <c r="E358" s="10">
        <v>245772.79999999999</v>
      </c>
      <c r="F358" s="11">
        <v>1</v>
      </c>
      <c r="G358" s="10">
        <f t="shared" si="1"/>
        <v>0</v>
      </c>
      <c r="H358" s="12" t="s">
        <v>14</v>
      </c>
    </row>
    <row r="359" spans="1:8" x14ac:dyDescent="0.2">
      <c r="A359" s="13" t="s">
        <v>335</v>
      </c>
      <c r="B359" s="14" t="s">
        <v>11</v>
      </c>
      <c r="C359" s="14" t="s">
        <v>12</v>
      </c>
      <c r="D359" s="14" t="s">
        <v>19</v>
      </c>
      <c r="E359" s="15">
        <v>6341769</v>
      </c>
      <c r="F359" s="16">
        <v>1</v>
      </c>
      <c r="G359" s="15">
        <f t="shared" si="1"/>
        <v>0</v>
      </c>
      <c r="H359" s="17" t="s">
        <v>14</v>
      </c>
    </row>
    <row r="360" spans="1:8" x14ac:dyDescent="0.2">
      <c r="A360" s="8" t="s">
        <v>199</v>
      </c>
      <c r="B360" s="9" t="s">
        <v>11</v>
      </c>
      <c r="C360" s="9" t="s">
        <v>12</v>
      </c>
      <c r="D360" s="9" t="s">
        <v>19</v>
      </c>
      <c r="E360" s="10">
        <v>727238.9</v>
      </c>
      <c r="F360" s="11">
        <v>1</v>
      </c>
      <c r="G360" s="10">
        <f t="shared" si="1"/>
        <v>0</v>
      </c>
      <c r="H360" s="12" t="s">
        <v>14</v>
      </c>
    </row>
    <row r="361" spans="1:8" x14ac:dyDescent="0.2">
      <c r="A361" s="13" t="s">
        <v>330</v>
      </c>
      <c r="B361" s="14" t="s">
        <v>11</v>
      </c>
      <c r="C361" s="14" t="s">
        <v>12</v>
      </c>
      <c r="D361" s="14" t="s">
        <v>19</v>
      </c>
      <c r="E361" s="15">
        <v>106066.5</v>
      </c>
      <c r="F361" s="16">
        <v>1</v>
      </c>
      <c r="G361" s="15">
        <f t="shared" si="1"/>
        <v>0</v>
      </c>
      <c r="H361" s="17" t="s">
        <v>14</v>
      </c>
    </row>
    <row r="362" spans="1:8" x14ac:dyDescent="0.2">
      <c r="A362" s="8" t="s">
        <v>323</v>
      </c>
      <c r="B362" s="9" t="s">
        <v>11</v>
      </c>
      <c r="C362" s="9" t="s">
        <v>12</v>
      </c>
      <c r="D362" s="9" t="s">
        <v>19</v>
      </c>
      <c r="E362" s="10">
        <v>770579</v>
      </c>
      <c r="F362" s="11">
        <v>1</v>
      </c>
      <c r="G362" s="10">
        <f t="shared" si="1"/>
        <v>0</v>
      </c>
      <c r="H362" s="12" t="s">
        <v>14</v>
      </c>
    </row>
    <row r="363" spans="1:8" x14ac:dyDescent="0.2">
      <c r="A363" s="13" t="s">
        <v>336</v>
      </c>
      <c r="B363" s="14" t="s">
        <v>11</v>
      </c>
      <c r="C363" s="14" t="s">
        <v>12</v>
      </c>
      <c r="D363" s="14" t="s">
        <v>19</v>
      </c>
      <c r="E363" s="15">
        <v>221751</v>
      </c>
      <c r="F363" s="16">
        <v>1</v>
      </c>
      <c r="G363" s="15">
        <f t="shared" si="1"/>
        <v>0</v>
      </c>
      <c r="H363" s="17" t="s">
        <v>14</v>
      </c>
    </row>
    <row r="364" spans="1:8" x14ac:dyDescent="0.2">
      <c r="A364" s="8" t="s">
        <v>330</v>
      </c>
      <c r="B364" s="9" t="s">
        <v>11</v>
      </c>
      <c r="C364" s="9" t="s">
        <v>12</v>
      </c>
      <c r="D364" s="9" t="s">
        <v>19</v>
      </c>
      <c r="E364" s="10">
        <v>1243960</v>
      </c>
      <c r="F364" s="11">
        <v>1</v>
      </c>
      <c r="G364" s="10">
        <f t="shared" si="1"/>
        <v>0</v>
      </c>
      <c r="H364" s="12" t="s">
        <v>14</v>
      </c>
    </row>
    <row r="365" spans="1:8" x14ac:dyDescent="0.2">
      <c r="A365" s="13" t="s">
        <v>337</v>
      </c>
      <c r="B365" s="14" t="s">
        <v>11</v>
      </c>
      <c r="C365" s="14" t="s">
        <v>12</v>
      </c>
      <c r="D365" s="14" t="s">
        <v>19</v>
      </c>
      <c r="E365" s="15">
        <v>820917</v>
      </c>
      <c r="F365" s="16">
        <v>1</v>
      </c>
      <c r="G365" s="15">
        <f t="shared" si="1"/>
        <v>0</v>
      </c>
      <c r="H365" s="17" t="s">
        <v>14</v>
      </c>
    </row>
    <row r="366" spans="1:8" x14ac:dyDescent="0.2">
      <c r="A366" s="8" t="s">
        <v>322</v>
      </c>
      <c r="B366" s="9" t="s">
        <v>11</v>
      </c>
      <c r="C366" s="9" t="s">
        <v>12</v>
      </c>
      <c r="D366" s="9" t="s">
        <v>19</v>
      </c>
      <c r="E366" s="10">
        <v>1627421</v>
      </c>
      <c r="F366" s="11">
        <v>1</v>
      </c>
      <c r="G366" s="10">
        <f t="shared" si="1"/>
        <v>0</v>
      </c>
      <c r="H366" s="12" t="s">
        <v>14</v>
      </c>
    </row>
    <row r="367" spans="1:8" x14ac:dyDescent="0.2">
      <c r="A367" s="13" t="s">
        <v>59</v>
      </c>
      <c r="B367" s="14" t="s">
        <v>11</v>
      </c>
      <c r="C367" s="14" t="s">
        <v>12</v>
      </c>
      <c r="D367" s="14" t="s">
        <v>19</v>
      </c>
      <c r="E367" s="15">
        <v>1084707</v>
      </c>
      <c r="F367" s="16">
        <v>1</v>
      </c>
      <c r="G367" s="15">
        <f t="shared" si="1"/>
        <v>0</v>
      </c>
      <c r="H367" s="17" t="s">
        <v>14</v>
      </c>
    </row>
    <row r="368" spans="1:8" x14ac:dyDescent="0.2">
      <c r="A368" s="8" t="s">
        <v>254</v>
      </c>
      <c r="B368" s="9" t="s">
        <v>11</v>
      </c>
      <c r="C368" s="9" t="s">
        <v>12</v>
      </c>
      <c r="D368" s="9" t="s">
        <v>19</v>
      </c>
      <c r="E368" s="10">
        <v>1182200</v>
      </c>
      <c r="F368" s="11">
        <v>1</v>
      </c>
      <c r="G368" s="10">
        <f t="shared" si="1"/>
        <v>0</v>
      </c>
      <c r="H368" s="12" t="s">
        <v>14</v>
      </c>
    </row>
    <row r="369" spans="1:8" x14ac:dyDescent="0.2">
      <c r="A369" s="13" t="s">
        <v>338</v>
      </c>
      <c r="B369" s="14" t="s">
        <v>11</v>
      </c>
      <c r="C369" s="14" t="s">
        <v>12</v>
      </c>
      <c r="D369" s="14" t="s">
        <v>19</v>
      </c>
      <c r="E369" s="15">
        <v>103792.8</v>
      </c>
      <c r="F369" s="16">
        <v>1</v>
      </c>
      <c r="G369" s="15">
        <f t="shared" si="1"/>
        <v>0</v>
      </c>
      <c r="H369" s="17" t="s">
        <v>14</v>
      </c>
    </row>
    <row r="370" spans="1:8" x14ac:dyDescent="0.2">
      <c r="A370" s="8" t="s">
        <v>339</v>
      </c>
      <c r="B370" s="9" t="s">
        <v>11</v>
      </c>
      <c r="C370" s="9" t="s">
        <v>12</v>
      </c>
      <c r="D370" s="9" t="s">
        <v>19</v>
      </c>
      <c r="E370" s="10">
        <v>3618331</v>
      </c>
      <c r="F370" s="11">
        <v>1</v>
      </c>
      <c r="G370" s="10">
        <f t="shared" si="1"/>
        <v>0</v>
      </c>
      <c r="H370" s="12" t="s">
        <v>14</v>
      </c>
    </row>
    <row r="371" spans="1:8" x14ac:dyDescent="0.2">
      <c r="A371" s="13" t="s">
        <v>340</v>
      </c>
      <c r="B371" s="14" t="s">
        <v>11</v>
      </c>
      <c r="C371" s="14" t="s">
        <v>12</v>
      </c>
      <c r="D371" s="14" t="s">
        <v>19</v>
      </c>
      <c r="E371" s="15">
        <v>1493043</v>
      </c>
      <c r="F371" s="16">
        <v>1</v>
      </c>
      <c r="G371" s="15">
        <f t="shared" si="1"/>
        <v>0</v>
      </c>
      <c r="H371" s="17" t="s">
        <v>14</v>
      </c>
    </row>
    <row r="372" spans="1:8" x14ac:dyDescent="0.2">
      <c r="A372" s="8" t="s">
        <v>341</v>
      </c>
      <c r="B372" s="9" t="s">
        <v>11</v>
      </c>
      <c r="C372" s="9" t="s">
        <v>12</v>
      </c>
      <c r="D372" s="9" t="s">
        <v>19</v>
      </c>
      <c r="E372" s="10">
        <v>557585</v>
      </c>
      <c r="F372" s="11">
        <v>1</v>
      </c>
      <c r="G372" s="10">
        <f t="shared" si="1"/>
        <v>0</v>
      </c>
      <c r="H372" s="12" t="s">
        <v>14</v>
      </c>
    </row>
    <row r="373" spans="1:8" x14ac:dyDescent="0.2">
      <c r="A373" s="13" t="s">
        <v>342</v>
      </c>
      <c r="B373" s="14" t="s">
        <v>11</v>
      </c>
      <c r="C373" s="14" t="s">
        <v>12</v>
      </c>
      <c r="D373" s="14" t="s">
        <v>19</v>
      </c>
      <c r="E373" s="15">
        <v>120455.1</v>
      </c>
      <c r="F373" s="16">
        <v>1</v>
      </c>
      <c r="G373" s="15">
        <f t="shared" si="1"/>
        <v>0</v>
      </c>
      <c r="H373" s="17" t="s">
        <v>14</v>
      </c>
    </row>
    <row r="374" spans="1:8" x14ac:dyDescent="0.2">
      <c r="A374" s="8" t="s">
        <v>210</v>
      </c>
      <c r="B374" s="9" t="s">
        <v>11</v>
      </c>
      <c r="C374" s="9" t="s">
        <v>12</v>
      </c>
      <c r="D374" s="9" t="s">
        <v>19</v>
      </c>
      <c r="E374" s="10">
        <v>200000</v>
      </c>
      <c r="F374" s="11">
        <v>1</v>
      </c>
      <c r="G374" s="10">
        <f t="shared" si="1"/>
        <v>0</v>
      </c>
      <c r="H374" s="12" t="s">
        <v>14</v>
      </c>
    </row>
    <row r="375" spans="1:8" x14ac:dyDescent="0.2">
      <c r="A375" s="13" t="s">
        <v>316</v>
      </c>
      <c r="B375" s="14" t="s">
        <v>11</v>
      </c>
      <c r="C375" s="14" t="s">
        <v>12</v>
      </c>
      <c r="D375" s="14" t="s">
        <v>19</v>
      </c>
      <c r="E375" s="15">
        <v>180147</v>
      </c>
      <c r="F375" s="16">
        <v>1</v>
      </c>
      <c r="G375" s="15">
        <f t="shared" si="1"/>
        <v>0</v>
      </c>
      <c r="H375" s="17" t="s">
        <v>14</v>
      </c>
    </row>
    <row r="376" spans="1:8" x14ac:dyDescent="0.2">
      <c r="A376" s="8" t="s">
        <v>343</v>
      </c>
      <c r="B376" s="9" t="s">
        <v>11</v>
      </c>
      <c r="C376" s="9" t="s">
        <v>12</v>
      </c>
      <c r="D376" s="9" t="s">
        <v>44</v>
      </c>
      <c r="E376" s="10">
        <v>267132.5</v>
      </c>
      <c r="F376" s="11">
        <v>1</v>
      </c>
      <c r="G376" s="10">
        <f t="shared" si="1"/>
        <v>0</v>
      </c>
      <c r="H376" s="12" t="s">
        <v>14</v>
      </c>
    </row>
    <row r="377" spans="1:8" x14ac:dyDescent="0.2">
      <c r="A377" s="13" t="s">
        <v>344</v>
      </c>
      <c r="B377" s="14" t="s">
        <v>11</v>
      </c>
      <c r="C377" s="14" t="s">
        <v>12</v>
      </c>
      <c r="D377" s="14" t="s">
        <v>44</v>
      </c>
      <c r="E377" s="15">
        <v>793574.7</v>
      </c>
      <c r="F377" s="16">
        <v>1</v>
      </c>
      <c r="G377" s="15">
        <f t="shared" si="1"/>
        <v>0</v>
      </c>
      <c r="H377" s="17" t="s">
        <v>14</v>
      </c>
    </row>
    <row r="378" spans="1:8" x14ac:dyDescent="0.2">
      <c r="A378" s="8" t="s">
        <v>345</v>
      </c>
      <c r="B378" s="9" t="s">
        <v>11</v>
      </c>
      <c r="C378" s="9" t="s">
        <v>12</v>
      </c>
      <c r="D378" s="9" t="s">
        <v>44</v>
      </c>
      <c r="E378" s="10">
        <v>1209251</v>
      </c>
      <c r="F378" s="11">
        <v>1</v>
      </c>
      <c r="G378" s="10">
        <f t="shared" si="1"/>
        <v>0</v>
      </c>
      <c r="H378" s="12" t="s">
        <v>14</v>
      </c>
    </row>
    <row r="379" spans="1:8" x14ac:dyDescent="0.2">
      <c r="A379" s="13" t="s">
        <v>343</v>
      </c>
      <c r="B379" s="14" t="s">
        <v>11</v>
      </c>
      <c r="C379" s="14" t="s">
        <v>12</v>
      </c>
      <c r="D379" s="14" t="s">
        <v>44</v>
      </c>
      <c r="E379" s="15">
        <v>176271.7</v>
      </c>
      <c r="F379" s="16">
        <v>1</v>
      </c>
      <c r="G379" s="15">
        <f t="shared" si="1"/>
        <v>0</v>
      </c>
      <c r="H379" s="17" t="s">
        <v>14</v>
      </c>
    </row>
    <row r="380" spans="1:8" x14ac:dyDescent="0.2">
      <c r="A380" s="8" t="s">
        <v>346</v>
      </c>
      <c r="B380" s="9" t="s">
        <v>11</v>
      </c>
      <c r="C380" s="9" t="s">
        <v>12</v>
      </c>
      <c r="D380" s="9" t="s">
        <v>44</v>
      </c>
      <c r="E380" s="10">
        <v>1229567</v>
      </c>
      <c r="F380" s="11">
        <v>1</v>
      </c>
      <c r="G380" s="10">
        <f t="shared" si="1"/>
        <v>0</v>
      </c>
      <c r="H380" s="12" t="s">
        <v>14</v>
      </c>
    </row>
    <row r="381" spans="1:8" x14ac:dyDescent="0.2">
      <c r="A381" s="13" t="s">
        <v>347</v>
      </c>
      <c r="B381" s="14" t="s">
        <v>11</v>
      </c>
      <c r="C381" s="14" t="s">
        <v>12</v>
      </c>
      <c r="D381" s="14" t="s">
        <v>44</v>
      </c>
      <c r="E381" s="15">
        <v>1500000</v>
      </c>
      <c r="F381" s="16">
        <v>1</v>
      </c>
      <c r="G381" s="15">
        <f t="shared" si="1"/>
        <v>0</v>
      </c>
      <c r="H381" s="17" t="s">
        <v>14</v>
      </c>
    </row>
    <row r="382" spans="1:8" x14ac:dyDescent="0.2">
      <c r="A382" s="8" t="s">
        <v>266</v>
      </c>
      <c r="B382" s="9" t="s">
        <v>11</v>
      </c>
      <c r="C382" s="9" t="s">
        <v>12</v>
      </c>
      <c r="D382" s="9" t="s">
        <v>44</v>
      </c>
      <c r="E382" s="10">
        <v>1000000</v>
      </c>
      <c r="F382" s="11">
        <v>1</v>
      </c>
      <c r="G382" s="10">
        <f t="shared" si="1"/>
        <v>0</v>
      </c>
      <c r="H382" s="12" t="s">
        <v>14</v>
      </c>
    </row>
    <row r="383" spans="1:8" x14ac:dyDescent="0.2">
      <c r="A383" s="13" t="s">
        <v>348</v>
      </c>
      <c r="B383" s="14" t="s">
        <v>11</v>
      </c>
      <c r="C383" s="14" t="s">
        <v>12</v>
      </c>
      <c r="D383" s="14" t="s">
        <v>44</v>
      </c>
      <c r="E383" s="15">
        <v>256000</v>
      </c>
      <c r="F383" s="16">
        <v>1</v>
      </c>
      <c r="G383" s="15">
        <f t="shared" si="1"/>
        <v>0</v>
      </c>
      <c r="H383" s="17" t="s">
        <v>14</v>
      </c>
    </row>
    <row r="384" spans="1:8" x14ac:dyDescent="0.2">
      <c r="A384" s="8" t="s">
        <v>349</v>
      </c>
      <c r="B384" s="9" t="s">
        <v>11</v>
      </c>
      <c r="C384" s="9" t="s">
        <v>12</v>
      </c>
      <c r="D384" s="9" t="s">
        <v>44</v>
      </c>
      <c r="E384" s="10">
        <v>678207.5</v>
      </c>
      <c r="F384" s="11">
        <v>1</v>
      </c>
      <c r="G384" s="10">
        <f t="shared" si="1"/>
        <v>0</v>
      </c>
      <c r="H384" s="12" t="s">
        <v>14</v>
      </c>
    </row>
    <row r="385" spans="1:8" x14ac:dyDescent="0.2">
      <c r="A385" s="20" t="s">
        <v>267</v>
      </c>
      <c r="B385" s="14" t="s">
        <v>11</v>
      </c>
      <c r="C385" s="14" t="s">
        <v>12</v>
      </c>
      <c r="D385" s="14" t="s">
        <v>30</v>
      </c>
      <c r="E385" s="15">
        <v>548700.69999999995</v>
      </c>
      <c r="F385" s="16">
        <v>1</v>
      </c>
      <c r="G385" s="15">
        <f t="shared" si="1"/>
        <v>0</v>
      </c>
      <c r="H385" s="17" t="s">
        <v>14</v>
      </c>
    </row>
    <row r="386" spans="1:8" x14ac:dyDescent="0.2">
      <c r="A386" s="21" t="s">
        <v>350</v>
      </c>
      <c r="B386" s="9" t="s">
        <v>11</v>
      </c>
      <c r="C386" s="9" t="s">
        <v>12</v>
      </c>
      <c r="D386" s="9" t="s">
        <v>30</v>
      </c>
      <c r="E386" s="10">
        <v>420732</v>
      </c>
      <c r="F386" s="11">
        <v>1</v>
      </c>
      <c r="G386" s="10">
        <f t="shared" si="1"/>
        <v>0</v>
      </c>
      <c r="H386" s="12" t="s">
        <v>14</v>
      </c>
    </row>
    <row r="387" spans="1:8" x14ac:dyDescent="0.2">
      <c r="A387" s="20" t="s">
        <v>351</v>
      </c>
      <c r="B387" s="14" t="s">
        <v>11</v>
      </c>
      <c r="C387" s="14" t="s">
        <v>12</v>
      </c>
      <c r="D387" s="14" t="s">
        <v>30</v>
      </c>
      <c r="E387" s="15">
        <v>351219</v>
      </c>
      <c r="F387" s="16">
        <v>1</v>
      </c>
      <c r="G387" s="15">
        <f t="shared" si="1"/>
        <v>0</v>
      </c>
      <c r="H387" s="17" t="s">
        <v>14</v>
      </c>
    </row>
    <row r="388" spans="1:8" x14ac:dyDescent="0.2">
      <c r="A388" s="21" t="s">
        <v>145</v>
      </c>
      <c r="B388" s="9" t="s">
        <v>11</v>
      </c>
      <c r="C388" s="9" t="s">
        <v>12</v>
      </c>
      <c r="D388" s="9" t="s">
        <v>30</v>
      </c>
      <c r="E388" s="10">
        <v>1153260</v>
      </c>
      <c r="F388" s="11">
        <v>1</v>
      </c>
      <c r="G388" s="10">
        <f t="shared" si="1"/>
        <v>0</v>
      </c>
      <c r="H388" s="12" t="s">
        <v>14</v>
      </c>
    </row>
    <row r="389" spans="1:8" x14ac:dyDescent="0.2">
      <c r="A389" s="20" t="s">
        <v>350</v>
      </c>
      <c r="B389" s="14" t="s">
        <v>11</v>
      </c>
      <c r="C389" s="14" t="s">
        <v>12</v>
      </c>
      <c r="D389" s="14" t="s">
        <v>30</v>
      </c>
      <c r="E389" s="15">
        <v>211072</v>
      </c>
      <c r="F389" s="16">
        <v>1</v>
      </c>
      <c r="G389" s="15">
        <f t="shared" si="1"/>
        <v>0</v>
      </c>
      <c r="H389" s="17" t="s">
        <v>14</v>
      </c>
    </row>
    <row r="390" spans="1:8" x14ac:dyDescent="0.2">
      <c r="A390" s="21" t="s">
        <v>352</v>
      </c>
      <c r="B390" s="9" t="s">
        <v>11</v>
      </c>
      <c r="C390" s="9" t="s">
        <v>12</v>
      </c>
      <c r="D390" s="9" t="s">
        <v>30</v>
      </c>
      <c r="E390" s="10">
        <v>541734.1</v>
      </c>
      <c r="F390" s="11">
        <v>1</v>
      </c>
      <c r="G390" s="10">
        <f t="shared" si="1"/>
        <v>0</v>
      </c>
      <c r="H390" s="12" t="s">
        <v>14</v>
      </c>
    </row>
    <row r="391" spans="1:8" x14ac:dyDescent="0.2">
      <c r="A391" s="20" t="s">
        <v>353</v>
      </c>
      <c r="B391" s="14" t="s">
        <v>11</v>
      </c>
      <c r="C391" s="14" t="s">
        <v>12</v>
      </c>
      <c r="D391" s="14" t="s">
        <v>30</v>
      </c>
      <c r="E391" s="15">
        <v>614094.69999999995</v>
      </c>
      <c r="F391" s="16">
        <v>1</v>
      </c>
      <c r="G391" s="15">
        <f t="shared" si="1"/>
        <v>0</v>
      </c>
      <c r="H391" s="17" t="s">
        <v>14</v>
      </c>
    </row>
    <row r="392" spans="1:8" x14ac:dyDescent="0.2">
      <c r="A392" s="21" t="s">
        <v>354</v>
      </c>
      <c r="B392" s="9" t="s">
        <v>11</v>
      </c>
      <c r="C392" s="9" t="s">
        <v>12</v>
      </c>
      <c r="D392" s="9" t="s">
        <v>30</v>
      </c>
      <c r="E392" s="10">
        <v>440000</v>
      </c>
      <c r="F392" s="11">
        <v>1</v>
      </c>
      <c r="G392" s="10">
        <f t="shared" si="1"/>
        <v>0</v>
      </c>
      <c r="H392" s="12" t="s">
        <v>14</v>
      </c>
    </row>
    <row r="393" spans="1:8" x14ac:dyDescent="0.2">
      <c r="A393" s="20" t="s">
        <v>355</v>
      </c>
      <c r="B393" s="14" t="s">
        <v>11</v>
      </c>
      <c r="C393" s="14" t="s">
        <v>12</v>
      </c>
      <c r="D393" s="14" t="s">
        <v>30</v>
      </c>
      <c r="E393" s="15">
        <v>110870.3</v>
      </c>
      <c r="F393" s="16">
        <v>1</v>
      </c>
      <c r="G393" s="15">
        <f t="shared" si="1"/>
        <v>0</v>
      </c>
      <c r="H393" s="17" t="s">
        <v>14</v>
      </c>
    </row>
    <row r="394" spans="1:8" x14ac:dyDescent="0.2">
      <c r="A394" s="21" t="s">
        <v>356</v>
      </c>
      <c r="B394" s="9" t="s">
        <v>11</v>
      </c>
      <c r="C394" s="9" t="s">
        <v>12</v>
      </c>
      <c r="D394" s="9" t="s">
        <v>30</v>
      </c>
      <c r="E394" s="10">
        <v>5937500</v>
      </c>
      <c r="F394" s="11">
        <v>1</v>
      </c>
      <c r="G394" s="10">
        <f t="shared" si="1"/>
        <v>0</v>
      </c>
      <c r="H394" s="12" t="s">
        <v>14</v>
      </c>
    </row>
    <row r="395" spans="1:8" x14ac:dyDescent="0.2">
      <c r="A395" s="20" t="s">
        <v>357</v>
      </c>
      <c r="B395" s="14" t="s">
        <v>11</v>
      </c>
      <c r="C395" s="14" t="s">
        <v>12</v>
      </c>
      <c r="D395" s="14" t="s">
        <v>30</v>
      </c>
      <c r="E395" s="15">
        <v>562467</v>
      </c>
      <c r="F395" s="16">
        <v>1</v>
      </c>
      <c r="G395" s="15">
        <f t="shared" si="1"/>
        <v>0</v>
      </c>
      <c r="H395" s="17" t="s">
        <v>14</v>
      </c>
    </row>
    <row r="396" spans="1:8" x14ac:dyDescent="0.2">
      <c r="A396" s="21" t="s">
        <v>358</v>
      </c>
      <c r="B396" s="9" t="s">
        <v>11</v>
      </c>
      <c r="C396" s="9" t="s">
        <v>12</v>
      </c>
      <c r="D396" s="9" t="s">
        <v>30</v>
      </c>
      <c r="E396" s="10">
        <v>500000</v>
      </c>
      <c r="F396" s="11">
        <v>1</v>
      </c>
      <c r="G396" s="10">
        <f t="shared" si="1"/>
        <v>0</v>
      </c>
      <c r="H396" s="12" t="s">
        <v>14</v>
      </c>
    </row>
    <row r="397" spans="1:8" x14ac:dyDescent="0.2">
      <c r="A397" s="20" t="s">
        <v>359</v>
      </c>
      <c r="B397" s="14" t="s">
        <v>11</v>
      </c>
      <c r="C397" s="14" t="s">
        <v>12</v>
      </c>
      <c r="D397" s="14" t="s">
        <v>30</v>
      </c>
      <c r="E397" s="15">
        <v>256967.1</v>
      </c>
      <c r="F397" s="16">
        <v>1</v>
      </c>
      <c r="G397" s="15">
        <f t="shared" si="1"/>
        <v>0</v>
      </c>
      <c r="H397" s="17" t="s">
        <v>14</v>
      </c>
    </row>
    <row r="398" spans="1:8" x14ac:dyDescent="0.2">
      <c r="A398" s="21" t="s">
        <v>360</v>
      </c>
      <c r="B398" s="9" t="s">
        <v>11</v>
      </c>
      <c r="C398" s="9" t="s">
        <v>12</v>
      </c>
      <c r="D398" s="9" t="s">
        <v>30</v>
      </c>
      <c r="E398" s="10">
        <v>3047653</v>
      </c>
      <c r="F398" s="11">
        <v>1</v>
      </c>
      <c r="G398" s="10">
        <f t="shared" si="1"/>
        <v>0</v>
      </c>
      <c r="H398" s="12" t="s">
        <v>14</v>
      </c>
    </row>
    <row r="399" spans="1:8" x14ac:dyDescent="0.2">
      <c r="A399" s="20" t="s">
        <v>361</v>
      </c>
      <c r="B399" s="14" t="s">
        <v>11</v>
      </c>
      <c r="C399" s="14" t="s">
        <v>12</v>
      </c>
      <c r="D399" s="14" t="s">
        <v>30</v>
      </c>
      <c r="E399" s="15">
        <v>378478.6</v>
      </c>
      <c r="F399" s="16">
        <v>1</v>
      </c>
      <c r="G399" s="15">
        <f t="shared" si="1"/>
        <v>0</v>
      </c>
      <c r="H399" s="17" t="s">
        <v>14</v>
      </c>
    </row>
    <row r="400" spans="1:8" x14ac:dyDescent="0.2">
      <c r="A400" s="21" t="s">
        <v>267</v>
      </c>
      <c r="B400" s="9" t="s">
        <v>11</v>
      </c>
      <c r="C400" s="9" t="s">
        <v>12</v>
      </c>
      <c r="D400" s="9" t="s">
        <v>30</v>
      </c>
      <c r="E400" s="10">
        <v>251757</v>
      </c>
      <c r="F400" s="11">
        <v>1</v>
      </c>
      <c r="G400" s="10">
        <f t="shared" si="1"/>
        <v>0</v>
      </c>
      <c r="H400" s="12" t="s">
        <v>14</v>
      </c>
    </row>
    <row r="401" spans="1:8" x14ac:dyDescent="0.2">
      <c r="A401" s="20" t="s">
        <v>362</v>
      </c>
      <c r="B401" s="14" t="s">
        <v>11</v>
      </c>
      <c r="C401" s="14" t="s">
        <v>12</v>
      </c>
      <c r="D401" s="14" t="s">
        <v>30</v>
      </c>
      <c r="E401" s="15">
        <v>153957.4</v>
      </c>
      <c r="F401" s="16">
        <v>1</v>
      </c>
      <c r="G401" s="15">
        <f t="shared" si="1"/>
        <v>0</v>
      </c>
      <c r="H401" s="17" t="s">
        <v>14</v>
      </c>
    </row>
    <row r="402" spans="1:8" x14ac:dyDescent="0.2">
      <c r="A402" s="21" t="s">
        <v>363</v>
      </c>
      <c r="B402" s="9" t="s">
        <v>11</v>
      </c>
      <c r="C402" s="9" t="s">
        <v>79</v>
      </c>
      <c r="D402" s="9" t="s">
        <v>80</v>
      </c>
      <c r="E402" s="10">
        <v>1037123</v>
      </c>
      <c r="F402" s="11">
        <v>1</v>
      </c>
      <c r="G402" s="10">
        <f t="shared" si="1"/>
        <v>0</v>
      </c>
      <c r="H402" s="12" t="s">
        <v>14</v>
      </c>
    </row>
    <row r="403" spans="1:8" x14ac:dyDescent="0.2">
      <c r="A403" s="20" t="s">
        <v>154</v>
      </c>
      <c r="B403" s="14" t="s">
        <v>11</v>
      </c>
      <c r="C403" s="14" t="s">
        <v>12</v>
      </c>
      <c r="D403" s="14" t="s">
        <v>80</v>
      </c>
      <c r="E403" s="15">
        <v>3361007</v>
      </c>
      <c r="F403" s="16">
        <v>1</v>
      </c>
      <c r="G403" s="15">
        <f t="shared" si="1"/>
        <v>0</v>
      </c>
      <c r="H403" s="17" t="s">
        <v>14</v>
      </c>
    </row>
    <row r="404" spans="1:8" x14ac:dyDescent="0.2">
      <c r="A404" s="21" t="s">
        <v>364</v>
      </c>
      <c r="B404" s="9" t="s">
        <v>11</v>
      </c>
      <c r="C404" s="9" t="s">
        <v>79</v>
      </c>
      <c r="D404" s="9" t="s">
        <v>80</v>
      </c>
      <c r="E404" s="10">
        <v>521462</v>
      </c>
      <c r="F404" s="11">
        <v>1</v>
      </c>
      <c r="G404" s="10">
        <f t="shared" si="1"/>
        <v>0</v>
      </c>
      <c r="H404" s="12" t="s">
        <v>14</v>
      </c>
    </row>
    <row r="405" spans="1:8" x14ac:dyDescent="0.2">
      <c r="A405" s="20" t="s">
        <v>253</v>
      </c>
      <c r="B405" s="14" t="s">
        <v>11</v>
      </c>
      <c r="C405" s="14" t="s">
        <v>79</v>
      </c>
      <c r="D405" s="14" t="s">
        <v>80</v>
      </c>
      <c r="E405" s="15">
        <v>511752</v>
      </c>
      <c r="F405" s="16">
        <v>1</v>
      </c>
      <c r="G405" s="15">
        <f t="shared" si="1"/>
        <v>0</v>
      </c>
      <c r="H405" s="17" t="s">
        <v>14</v>
      </c>
    </row>
    <row r="406" spans="1:8" x14ac:dyDescent="0.2">
      <c r="A406" s="21" t="s">
        <v>365</v>
      </c>
      <c r="B406" s="9" t="s">
        <v>11</v>
      </c>
      <c r="C406" s="9" t="s">
        <v>12</v>
      </c>
      <c r="D406" s="9" t="s">
        <v>80</v>
      </c>
      <c r="E406" s="10">
        <v>200205.6</v>
      </c>
      <c r="F406" s="11">
        <v>1</v>
      </c>
      <c r="G406" s="10">
        <f t="shared" si="1"/>
        <v>0</v>
      </c>
      <c r="H406" s="12" t="s">
        <v>14</v>
      </c>
    </row>
    <row r="407" spans="1:8" x14ac:dyDescent="0.2">
      <c r="A407" s="20" t="s">
        <v>366</v>
      </c>
      <c r="B407" s="14" t="s">
        <v>11</v>
      </c>
      <c r="C407" s="14" t="s">
        <v>12</v>
      </c>
      <c r="D407" s="14" t="s">
        <v>80</v>
      </c>
      <c r="E407" s="15">
        <v>254481</v>
      </c>
      <c r="F407" s="16">
        <v>1</v>
      </c>
      <c r="G407" s="15">
        <f t="shared" si="1"/>
        <v>0</v>
      </c>
      <c r="H407" s="17" t="s">
        <v>14</v>
      </c>
    </row>
    <row r="408" spans="1:8" x14ac:dyDescent="0.2">
      <c r="A408" s="21" t="s">
        <v>367</v>
      </c>
      <c r="B408" s="9" t="s">
        <v>11</v>
      </c>
      <c r="C408" s="9" t="s">
        <v>12</v>
      </c>
      <c r="D408" s="9" t="s">
        <v>80</v>
      </c>
      <c r="E408" s="10">
        <v>102103</v>
      </c>
      <c r="F408" s="11">
        <v>1</v>
      </c>
      <c r="G408" s="10">
        <f t="shared" si="1"/>
        <v>0</v>
      </c>
      <c r="H408" s="12" t="s">
        <v>14</v>
      </c>
    </row>
    <row r="409" spans="1:8" x14ac:dyDescent="0.2">
      <c r="A409" s="20" t="s">
        <v>368</v>
      </c>
      <c r="B409" s="14" t="s">
        <v>11</v>
      </c>
      <c r="C409" s="14" t="s">
        <v>12</v>
      </c>
      <c r="D409" s="14" t="s">
        <v>80</v>
      </c>
      <c r="E409" s="15">
        <v>102909.2</v>
      </c>
      <c r="F409" s="16">
        <v>1</v>
      </c>
      <c r="G409" s="15">
        <f t="shared" si="1"/>
        <v>0</v>
      </c>
      <c r="H409" s="17" t="s">
        <v>14</v>
      </c>
    </row>
    <row r="410" spans="1:8" x14ac:dyDescent="0.2">
      <c r="A410" s="21" t="s">
        <v>369</v>
      </c>
      <c r="B410" s="9" t="s">
        <v>11</v>
      </c>
      <c r="C410" s="9" t="s">
        <v>12</v>
      </c>
      <c r="D410" s="9" t="s">
        <v>80</v>
      </c>
      <c r="E410" s="10">
        <v>146923.5</v>
      </c>
      <c r="F410" s="11">
        <v>1</v>
      </c>
      <c r="G410" s="10">
        <f t="shared" si="1"/>
        <v>0</v>
      </c>
      <c r="H410" s="12" t="s">
        <v>14</v>
      </c>
    </row>
    <row r="411" spans="1:8" x14ac:dyDescent="0.2">
      <c r="A411" s="20" t="s">
        <v>370</v>
      </c>
      <c r="B411" s="14" t="s">
        <v>11</v>
      </c>
      <c r="C411" s="14" t="s">
        <v>79</v>
      </c>
      <c r="D411" s="14" t="s">
        <v>80</v>
      </c>
      <c r="E411" s="15">
        <v>101760</v>
      </c>
      <c r="F411" s="16">
        <v>1</v>
      </c>
      <c r="G411" s="15">
        <f t="shared" si="1"/>
        <v>0</v>
      </c>
      <c r="H411" s="17" t="s">
        <v>14</v>
      </c>
    </row>
    <row r="412" spans="1:8" x14ac:dyDescent="0.2">
      <c r="A412" s="21" t="s">
        <v>371</v>
      </c>
      <c r="B412" s="9" t="s">
        <v>11</v>
      </c>
      <c r="C412" s="9" t="s">
        <v>12</v>
      </c>
      <c r="D412" s="9" t="s">
        <v>80</v>
      </c>
      <c r="E412" s="10">
        <v>109271</v>
      </c>
      <c r="F412" s="11">
        <v>1</v>
      </c>
      <c r="G412" s="10">
        <f t="shared" si="1"/>
        <v>0</v>
      </c>
      <c r="H412" s="12" t="s">
        <v>14</v>
      </c>
    </row>
    <row r="413" spans="1:8" x14ac:dyDescent="0.2">
      <c r="A413" s="13" t="s">
        <v>372</v>
      </c>
      <c r="B413" s="14" t="s">
        <v>11</v>
      </c>
      <c r="C413" s="14" t="s">
        <v>12</v>
      </c>
      <c r="D413" s="14" t="s">
        <v>26</v>
      </c>
      <c r="E413" s="15">
        <v>13712086</v>
      </c>
      <c r="F413" s="16">
        <v>1</v>
      </c>
      <c r="G413" s="15">
        <f t="shared" si="1"/>
        <v>0</v>
      </c>
      <c r="H413" s="17" t="s">
        <v>14</v>
      </c>
    </row>
    <row r="414" spans="1:8" x14ac:dyDescent="0.2">
      <c r="A414" s="8" t="s">
        <v>373</v>
      </c>
      <c r="B414" s="9" t="s">
        <v>11</v>
      </c>
      <c r="C414" s="9" t="s">
        <v>12</v>
      </c>
      <c r="D414" s="9" t="s">
        <v>26</v>
      </c>
      <c r="E414" s="10">
        <v>13517720</v>
      </c>
      <c r="F414" s="11">
        <v>1</v>
      </c>
      <c r="G414" s="10">
        <f t="shared" si="1"/>
        <v>0</v>
      </c>
      <c r="H414" s="12" t="s">
        <v>14</v>
      </c>
    </row>
    <row r="415" spans="1:8" x14ac:dyDescent="0.2">
      <c r="A415" s="13" t="s">
        <v>374</v>
      </c>
      <c r="B415" s="14" t="s">
        <v>11</v>
      </c>
      <c r="C415" s="14" t="s">
        <v>12</v>
      </c>
      <c r="D415" s="14" t="s">
        <v>26</v>
      </c>
      <c r="E415" s="15">
        <v>13643861</v>
      </c>
      <c r="F415" s="16">
        <v>1</v>
      </c>
      <c r="G415" s="15">
        <f t="shared" si="1"/>
        <v>0</v>
      </c>
      <c r="H415" s="17" t="s">
        <v>14</v>
      </c>
    </row>
    <row r="416" spans="1:8" x14ac:dyDescent="0.2">
      <c r="A416" s="21" t="s">
        <v>375</v>
      </c>
      <c r="B416" s="9" t="s">
        <v>11</v>
      </c>
      <c r="C416" s="9" t="s">
        <v>12</v>
      </c>
      <c r="D416" s="9" t="s">
        <v>13</v>
      </c>
      <c r="E416" s="10">
        <v>145000</v>
      </c>
      <c r="F416" s="11">
        <v>1</v>
      </c>
      <c r="G416" s="10">
        <f t="shared" si="1"/>
        <v>0</v>
      </c>
      <c r="H416" s="12" t="s">
        <v>14</v>
      </c>
    </row>
    <row r="417" spans="1:8" x14ac:dyDescent="0.2">
      <c r="A417" s="20" t="s">
        <v>376</v>
      </c>
      <c r="B417" s="14" t="s">
        <v>11</v>
      </c>
      <c r="C417" s="14" t="s">
        <v>12</v>
      </c>
      <c r="D417" s="14" t="s">
        <v>13</v>
      </c>
      <c r="E417" s="15">
        <v>159000</v>
      </c>
      <c r="F417" s="16">
        <v>1</v>
      </c>
      <c r="G417" s="15">
        <f t="shared" si="1"/>
        <v>0</v>
      </c>
      <c r="H417" s="17" t="s">
        <v>14</v>
      </c>
    </row>
    <row r="418" spans="1:8" x14ac:dyDescent="0.2">
      <c r="A418" s="21" t="s">
        <v>377</v>
      </c>
      <c r="B418" s="9" t="s">
        <v>11</v>
      </c>
      <c r="C418" s="9" t="s">
        <v>12</v>
      </c>
      <c r="D418" s="9" t="s">
        <v>13</v>
      </c>
      <c r="E418" s="10">
        <v>144000</v>
      </c>
      <c r="F418" s="11">
        <v>1</v>
      </c>
      <c r="G418" s="10">
        <f t="shared" si="1"/>
        <v>0</v>
      </c>
      <c r="H418" s="12" t="s">
        <v>14</v>
      </c>
    </row>
    <row r="419" spans="1:8" x14ac:dyDescent="0.2">
      <c r="A419" s="20" t="s">
        <v>378</v>
      </c>
      <c r="B419" s="14" t="s">
        <v>11</v>
      </c>
      <c r="C419" s="14" t="s">
        <v>12</v>
      </c>
      <c r="D419" s="14" t="s">
        <v>13</v>
      </c>
      <c r="E419" s="15">
        <v>294000</v>
      </c>
      <c r="F419" s="16">
        <v>1</v>
      </c>
      <c r="G419" s="15">
        <f t="shared" si="1"/>
        <v>0</v>
      </c>
      <c r="H419" s="17" t="s">
        <v>14</v>
      </c>
    </row>
    <row r="420" spans="1:8" x14ac:dyDescent="0.2">
      <c r="A420" s="21" t="s">
        <v>379</v>
      </c>
      <c r="B420" s="9" t="s">
        <v>11</v>
      </c>
      <c r="C420" s="9" t="s">
        <v>12</v>
      </c>
      <c r="D420" s="9" t="s">
        <v>13</v>
      </c>
      <c r="E420" s="10">
        <v>292000</v>
      </c>
      <c r="F420" s="11">
        <v>1</v>
      </c>
      <c r="G420" s="10">
        <f t="shared" si="1"/>
        <v>0</v>
      </c>
      <c r="H420" s="12" t="s">
        <v>14</v>
      </c>
    </row>
    <row r="421" spans="1:8" x14ac:dyDescent="0.2">
      <c r="A421" s="20" t="s">
        <v>380</v>
      </c>
      <c r="B421" s="14" t="s">
        <v>11</v>
      </c>
      <c r="C421" s="14" t="s">
        <v>12</v>
      </c>
      <c r="D421" s="14" t="s">
        <v>13</v>
      </c>
      <c r="E421" s="15">
        <v>295000</v>
      </c>
      <c r="F421" s="16">
        <v>1</v>
      </c>
      <c r="G421" s="15">
        <f t="shared" si="1"/>
        <v>0</v>
      </c>
      <c r="H421" s="17" t="s">
        <v>14</v>
      </c>
    </row>
    <row r="422" spans="1:8" x14ac:dyDescent="0.2">
      <c r="A422" s="21" t="s">
        <v>381</v>
      </c>
      <c r="B422" s="9" t="s">
        <v>11</v>
      </c>
      <c r="C422" s="9" t="s">
        <v>12</v>
      </c>
      <c r="D422" s="9" t="s">
        <v>13</v>
      </c>
      <c r="E422" s="10">
        <v>113000</v>
      </c>
      <c r="F422" s="11">
        <v>1</v>
      </c>
      <c r="G422" s="10">
        <f t="shared" si="1"/>
        <v>0</v>
      </c>
      <c r="H422" s="12" t="s">
        <v>14</v>
      </c>
    </row>
    <row r="423" spans="1:8" x14ac:dyDescent="0.2">
      <c r="A423" s="13" t="s">
        <v>382</v>
      </c>
      <c r="B423" s="14" t="s">
        <v>11</v>
      </c>
      <c r="C423" s="14" t="s">
        <v>12</v>
      </c>
      <c r="D423" s="14" t="s">
        <v>16</v>
      </c>
      <c r="E423" s="15">
        <v>294000</v>
      </c>
      <c r="F423" s="16">
        <v>1</v>
      </c>
      <c r="G423" s="15">
        <f t="shared" si="1"/>
        <v>0</v>
      </c>
      <c r="H423" s="17" t="s">
        <v>14</v>
      </c>
    </row>
    <row r="424" spans="1:8" x14ac:dyDescent="0.2">
      <c r="A424" s="8" t="s">
        <v>383</v>
      </c>
      <c r="B424" s="9" t="s">
        <v>11</v>
      </c>
      <c r="C424" s="9" t="s">
        <v>12</v>
      </c>
      <c r="D424" s="9" t="s">
        <v>16</v>
      </c>
      <c r="E424" s="10">
        <v>295000</v>
      </c>
      <c r="F424" s="11">
        <v>1</v>
      </c>
      <c r="G424" s="10">
        <f t="shared" si="1"/>
        <v>0</v>
      </c>
      <c r="H424" s="12" t="s">
        <v>14</v>
      </c>
    </row>
    <row r="425" spans="1:8" x14ac:dyDescent="0.2">
      <c r="A425" s="13" t="s">
        <v>384</v>
      </c>
      <c r="B425" s="14" t="s">
        <v>11</v>
      </c>
      <c r="C425" s="14" t="s">
        <v>12</v>
      </c>
      <c r="D425" s="14" t="s">
        <v>16</v>
      </c>
      <c r="E425" s="15">
        <v>292000</v>
      </c>
      <c r="F425" s="16">
        <v>1</v>
      </c>
      <c r="G425" s="15">
        <f t="shared" si="1"/>
        <v>0</v>
      </c>
      <c r="H425" s="17" t="s">
        <v>14</v>
      </c>
    </row>
    <row r="426" spans="1:8" x14ac:dyDescent="0.2">
      <c r="A426" s="8" t="s">
        <v>384</v>
      </c>
      <c r="B426" s="9" t="s">
        <v>11</v>
      </c>
      <c r="C426" s="9" t="s">
        <v>12</v>
      </c>
      <c r="D426" s="9" t="s">
        <v>16</v>
      </c>
      <c r="E426" s="10">
        <v>292000</v>
      </c>
      <c r="F426" s="11">
        <v>1</v>
      </c>
      <c r="G426" s="10">
        <f t="shared" si="1"/>
        <v>0</v>
      </c>
      <c r="H426" s="12" t="s">
        <v>14</v>
      </c>
    </row>
    <row r="427" spans="1:8" x14ac:dyDescent="0.2">
      <c r="A427" s="13" t="s">
        <v>382</v>
      </c>
      <c r="B427" s="14" t="s">
        <v>11</v>
      </c>
      <c r="C427" s="14" t="s">
        <v>12</v>
      </c>
      <c r="D427" s="14" t="s">
        <v>16</v>
      </c>
      <c r="E427" s="15">
        <v>294000</v>
      </c>
      <c r="F427" s="16">
        <v>1</v>
      </c>
      <c r="G427" s="15">
        <f t="shared" si="1"/>
        <v>0</v>
      </c>
      <c r="H427" s="17" t="s">
        <v>14</v>
      </c>
    </row>
    <row r="428" spans="1:8" x14ac:dyDescent="0.2">
      <c r="A428" s="8" t="s">
        <v>383</v>
      </c>
      <c r="B428" s="9" t="s">
        <v>11</v>
      </c>
      <c r="C428" s="9" t="s">
        <v>12</v>
      </c>
      <c r="D428" s="9" t="s">
        <v>16</v>
      </c>
      <c r="E428" s="10">
        <v>295000</v>
      </c>
      <c r="F428" s="11">
        <v>1</v>
      </c>
      <c r="G428" s="10">
        <f t="shared" si="1"/>
        <v>0</v>
      </c>
      <c r="H428" s="12" t="s">
        <v>14</v>
      </c>
    </row>
    <row r="429" spans="1:8" x14ac:dyDescent="0.2">
      <c r="A429" s="20" t="s">
        <v>385</v>
      </c>
      <c r="B429" s="14" t="s">
        <v>386</v>
      </c>
      <c r="C429" s="14" t="s">
        <v>387</v>
      </c>
      <c r="D429" s="14" t="s">
        <v>52</v>
      </c>
      <c r="E429" s="15">
        <v>125000</v>
      </c>
      <c r="F429" s="16">
        <v>1</v>
      </c>
      <c r="G429" s="15">
        <f t="shared" si="1"/>
        <v>0</v>
      </c>
      <c r="H429" s="17" t="s">
        <v>388</v>
      </c>
    </row>
    <row r="430" spans="1:8" x14ac:dyDescent="0.2">
      <c r="A430" s="21" t="s">
        <v>389</v>
      </c>
      <c r="B430" s="9" t="s">
        <v>386</v>
      </c>
      <c r="C430" s="9" t="s">
        <v>387</v>
      </c>
      <c r="D430" s="9" t="s">
        <v>52</v>
      </c>
      <c r="E430" s="10">
        <v>44769</v>
      </c>
      <c r="F430" s="11">
        <v>1</v>
      </c>
      <c r="G430" s="10">
        <f t="shared" si="1"/>
        <v>0</v>
      </c>
      <c r="H430" s="12" t="s">
        <v>388</v>
      </c>
    </row>
    <row r="431" spans="1:8" x14ac:dyDescent="0.2">
      <c r="A431" s="13" t="s">
        <v>390</v>
      </c>
      <c r="B431" s="14" t="s">
        <v>11</v>
      </c>
      <c r="C431" s="14" t="s">
        <v>12</v>
      </c>
      <c r="D431" s="14" t="s">
        <v>19</v>
      </c>
      <c r="E431" s="15">
        <v>851000</v>
      </c>
      <c r="F431" s="16">
        <v>1</v>
      </c>
      <c r="G431" s="15">
        <f t="shared" si="1"/>
        <v>0</v>
      </c>
      <c r="H431" s="17" t="s">
        <v>14</v>
      </c>
    </row>
    <row r="432" spans="1:8" x14ac:dyDescent="0.2">
      <c r="A432" s="8" t="s">
        <v>391</v>
      </c>
      <c r="B432" s="9" t="s">
        <v>11</v>
      </c>
      <c r="C432" s="9" t="s">
        <v>12</v>
      </c>
      <c r="D432" s="9" t="s">
        <v>19</v>
      </c>
      <c r="E432" s="10">
        <v>763000</v>
      </c>
      <c r="F432" s="11">
        <v>1</v>
      </c>
      <c r="G432" s="10">
        <f t="shared" si="1"/>
        <v>0</v>
      </c>
      <c r="H432" s="12" t="s">
        <v>14</v>
      </c>
    </row>
    <row r="433" spans="1:8" x14ac:dyDescent="0.2">
      <c r="A433" s="13" t="s">
        <v>392</v>
      </c>
      <c r="B433" s="14" t="s">
        <v>11</v>
      </c>
      <c r="C433" s="14" t="s">
        <v>12</v>
      </c>
      <c r="D433" s="14" t="s">
        <v>19</v>
      </c>
      <c r="E433" s="15">
        <v>844000</v>
      </c>
      <c r="F433" s="16">
        <v>1</v>
      </c>
      <c r="G433" s="15">
        <f t="shared" si="1"/>
        <v>0</v>
      </c>
      <c r="H433" s="17" t="s">
        <v>14</v>
      </c>
    </row>
    <row r="434" spans="1:8" x14ac:dyDescent="0.2">
      <c r="A434" s="21" t="s">
        <v>393</v>
      </c>
      <c r="B434" s="9" t="s">
        <v>11</v>
      </c>
      <c r="C434" s="9" t="s">
        <v>12</v>
      </c>
      <c r="D434" s="9" t="s">
        <v>19</v>
      </c>
      <c r="E434" s="10">
        <v>159000</v>
      </c>
      <c r="F434" s="11">
        <v>1</v>
      </c>
      <c r="G434" s="10">
        <f t="shared" si="1"/>
        <v>0</v>
      </c>
      <c r="H434" s="12" t="s">
        <v>14</v>
      </c>
    </row>
    <row r="435" spans="1:8" x14ac:dyDescent="0.2">
      <c r="A435" s="20" t="s">
        <v>394</v>
      </c>
      <c r="B435" s="14" t="s">
        <v>11</v>
      </c>
      <c r="C435" s="14" t="s">
        <v>12</v>
      </c>
      <c r="D435" s="14" t="s">
        <v>19</v>
      </c>
      <c r="E435" s="15">
        <v>145000</v>
      </c>
      <c r="F435" s="16">
        <v>1</v>
      </c>
      <c r="G435" s="15">
        <f t="shared" si="1"/>
        <v>0</v>
      </c>
      <c r="H435" s="17" t="s">
        <v>14</v>
      </c>
    </row>
    <row r="436" spans="1:8" x14ac:dyDescent="0.2">
      <c r="A436" s="21" t="s">
        <v>395</v>
      </c>
      <c r="B436" s="9" t="s">
        <v>11</v>
      </c>
      <c r="C436" s="9" t="s">
        <v>12</v>
      </c>
      <c r="D436" s="9" t="s">
        <v>19</v>
      </c>
      <c r="E436" s="10">
        <v>144000</v>
      </c>
      <c r="F436" s="11">
        <v>1</v>
      </c>
      <c r="G436" s="10">
        <f t="shared" si="1"/>
        <v>0</v>
      </c>
      <c r="H436" s="12" t="s">
        <v>14</v>
      </c>
    </row>
    <row r="437" spans="1:8" x14ac:dyDescent="0.2">
      <c r="A437" s="20" t="s">
        <v>396</v>
      </c>
      <c r="B437" s="14" t="s">
        <v>11</v>
      </c>
      <c r="C437" s="14" t="s">
        <v>12</v>
      </c>
      <c r="D437" s="14" t="s">
        <v>30</v>
      </c>
      <c r="E437" s="15">
        <v>159000</v>
      </c>
      <c r="F437" s="16">
        <v>1</v>
      </c>
      <c r="G437" s="15">
        <f t="shared" si="1"/>
        <v>0</v>
      </c>
      <c r="H437" s="17" t="s">
        <v>14</v>
      </c>
    </row>
    <row r="438" spans="1:8" x14ac:dyDescent="0.2">
      <c r="A438" s="21" t="s">
        <v>397</v>
      </c>
      <c r="B438" s="9" t="s">
        <v>11</v>
      </c>
      <c r="C438" s="9" t="s">
        <v>12</v>
      </c>
      <c r="D438" s="9" t="s">
        <v>30</v>
      </c>
      <c r="E438" s="10">
        <v>292000</v>
      </c>
      <c r="F438" s="11">
        <v>1</v>
      </c>
      <c r="G438" s="10">
        <f t="shared" si="1"/>
        <v>0</v>
      </c>
      <c r="H438" s="12" t="s">
        <v>14</v>
      </c>
    </row>
    <row r="439" spans="1:8" x14ac:dyDescent="0.2">
      <c r="A439" s="20" t="s">
        <v>398</v>
      </c>
      <c r="B439" s="14" t="s">
        <v>11</v>
      </c>
      <c r="C439" s="14" t="s">
        <v>12</v>
      </c>
      <c r="D439" s="14" t="s">
        <v>30</v>
      </c>
      <c r="E439" s="15">
        <v>294000</v>
      </c>
      <c r="F439" s="16">
        <v>1</v>
      </c>
      <c r="G439" s="15">
        <f t="shared" si="1"/>
        <v>0</v>
      </c>
      <c r="H439" s="17" t="s">
        <v>14</v>
      </c>
    </row>
    <row r="440" spans="1:8" x14ac:dyDescent="0.2">
      <c r="A440" s="21" t="s">
        <v>399</v>
      </c>
      <c r="B440" s="9" t="s">
        <v>11</v>
      </c>
      <c r="C440" s="9" t="s">
        <v>12</v>
      </c>
      <c r="D440" s="9" t="s">
        <v>13</v>
      </c>
      <c r="E440" s="10">
        <v>645000</v>
      </c>
      <c r="F440" s="11">
        <v>1</v>
      </c>
      <c r="G440" s="10">
        <f t="shared" si="1"/>
        <v>0</v>
      </c>
      <c r="H440" s="12" t="s">
        <v>14</v>
      </c>
    </row>
    <row r="441" spans="1:8" x14ac:dyDescent="0.2">
      <c r="A441" s="13" t="s">
        <v>400</v>
      </c>
      <c r="B441" s="14" t="s">
        <v>11</v>
      </c>
      <c r="C441" s="14" t="s">
        <v>12</v>
      </c>
      <c r="D441" s="14" t="s">
        <v>26</v>
      </c>
      <c r="E441" s="15">
        <v>183238</v>
      </c>
      <c r="F441" s="16"/>
      <c r="G441" s="22">
        <f t="shared" si="1"/>
        <v>183238</v>
      </c>
      <c r="H441" s="17" t="s">
        <v>14</v>
      </c>
    </row>
    <row r="442" spans="1:8" x14ac:dyDescent="0.2">
      <c r="A442" s="8" t="s">
        <v>401</v>
      </c>
      <c r="B442" s="9" t="s">
        <v>11</v>
      </c>
      <c r="C442" s="9" t="s">
        <v>12</v>
      </c>
      <c r="D442" s="9" t="s">
        <v>26</v>
      </c>
      <c r="E442" s="10">
        <v>14000000</v>
      </c>
      <c r="F442" s="11"/>
      <c r="G442" s="22">
        <f t="shared" si="1"/>
        <v>14000000</v>
      </c>
      <c r="H442" s="12" t="s">
        <v>14</v>
      </c>
    </row>
    <row r="443" spans="1:8" x14ac:dyDescent="0.2">
      <c r="A443" s="13" t="s">
        <v>402</v>
      </c>
      <c r="B443" s="14" t="s">
        <v>11</v>
      </c>
      <c r="C443" s="14" t="s">
        <v>12</v>
      </c>
      <c r="D443" s="14" t="s">
        <v>26</v>
      </c>
      <c r="E443" s="15">
        <v>15043406</v>
      </c>
      <c r="F443" s="16"/>
      <c r="G443" s="22">
        <f t="shared" si="1"/>
        <v>15043406</v>
      </c>
      <c r="H443" s="17" t="s">
        <v>14</v>
      </c>
    </row>
    <row r="444" spans="1:8" x14ac:dyDescent="0.2">
      <c r="A444" s="8" t="s">
        <v>403</v>
      </c>
      <c r="B444" s="9" t="s">
        <v>11</v>
      </c>
      <c r="C444" s="9" t="s">
        <v>12</v>
      </c>
      <c r="D444" s="9" t="s">
        <v>26</v>
      </c>
      <c r="E444" s="10">
        <v>400000</v>
      </c>
      <c r="F444" s="11"/>
      <c r="G444" s="22">
        <f t="shared" si="1"/>
        <v>400000</v>
      </c>
      <c r="H444" s="12" t="s">
        <v>14</v>
      </c>
    </row>
    <row r="445" spans="1:8" x14ac:dyDescent="0.2">
      <c r="A445" s="20" t="s">
        <v>404</v>
      </c>
      <c r="B445" s="14" t="s">
        <v>11</v>
      </c>
      <c r="C445" s="14" t="s">
        <v>12</v>
      </c>
      <c r="D445" s="14" t="s">
        <v>13</v>
      </c>
      <c r="E445" s="15">
        <v>120000</v>
      </c>
      <c r="F445" s="16"/>
      <c r="G445" s="22">
        <f t="shared" si="1"/>
        <v>120000</v>
      </c>
      <c r="H445" s="17" t="s">
        <v>14</v>
      </c>
    </row>
    <row r="446" spans="1:8" x14ac:dyDescent="0.2">
      <c r="A446" s="21" t="s">
        <v>405</v>
      </c>
      <c r="B446" s="9" t="s">
        <v>11</v>
      </c>
      <c r="C446" s="9" t="s">
        <v>12</v>
      </c>
      <c r="D446" s="9" t="s">
        <v>13</v>
      </c>
      <c r="E446" s="10">
        <v>476000</v>
      </c>
      <c r="F446" s="11"/>
      <c r="G446" s="22">
        <f t="shared" si="1"/>
        <v>476000</v>
      </c>
      <c r="H446" s="12" t="s">
        <v>14</v>
      </c>
    </row>
    <row r="447" spans="1:8" x14ac:dyDescent="0.2">
      <c r="A447" s="20" t="s">
        <v>406</v>
      </c>
      <c r="B447" s="14" t="s">
        <v>11</v>
      </c>
      <c r="C447" s="14" t="s">
        <v>12</v>
      </c>
      <c r="D447" s="14" t="s">
        <v>13</v>
      </c>
      <c r="E447" s="15">
        <v>137000</v>
      </c>
      <c r="F447" s="16"/>
      <c r="G447" s="22">
        <f t="shared" si="1"/>
        <v>137000</v>
      </c>
      <c r="H447" s="17" t="s">
        <v>14</v>
      </c>
    </row>
    <row r="448" spans="1:8" x14ac:dyDescent="0.2">
      <c r="A448" s="21" t="s">
        <v>407</v>
      </c>
      <c r="B448" s="9" t="s">
        <v>408</v>
      </c>
      <c r="C448" s="9" t="s">
        <v>387</v>
      </c>
      <c r="D448" s="9" t="s">
        <v>13</v>
      </c>
      <c r="E448" s="10">
        <v>500000000</v>
      </c>
      <c r="F448" s="11"/>
      <c r="G448" s="22">
        <f t="shared" si="1"/>
        <v>500000000</v>
      </c>
      <c r="H448" s="12" t="s">
        <v>388</v>
      </c>
    </row>
    <row r="449" spans="1:8" x14ac:dyDescent="0.2">
      <c r="A449" s="20" t="s">
        <v>409</v>
      </c>
      <c r="B449" s="14" t="s">
        <v>11</v>
      </c>
      <c r="C449" s="14" t="s">
        <v>12</v>
      </c>
      <c r="D449" s="14" t="s">
        <v>13</v>
      </c>
      <c r="E449" s="15">
        <v>575000</v>
      </c>
      <c r="F449" s="16"/>
      <c r="G449" s="22">
        <f t="shared" si="1"/>
        <v>575000</v>
      </c>
      <c r="H449" s="17" t="s">
        <v>14</v>
      </c>
    </row>
    <row r="450" spans="1:8" x14ac:dyDescent="0.2">
      <c r="A450" s="21" t="s">
        <v>410</v>
      </c>
      <c r="B450" s="9" t="s">
        <v>11</v>
      </c>
      <c r="C450" s="9" t="s">
        <v>12</v>
      </c>
      <c r="D450" s="9" t="s">
        <v>13</v>
      </c>
      <c r="E450" s="10">
        <v>282000</v>
      </c>
      <c r="F450" s="11"/>
      <c r="G450" s="22">
        <f t="shared" si="1"/>
        <v>282000</v>
      </c>
      <c r="H450" s="12" t="s">
        <v>14</v>
      </c>
    </row>
    <row r="451" spans="1:8" x14ac:dyDescent="0.2">
      <c r="A451" s="20" t="s">
        <v>411</v>
      </c>
      <c r="B451" s="14" t="s">
        <v>11</v>
      </c>
      <c r="C451" s="14" t="s">
        <v>12</v>
      </c>
      <c r="D451" s="14" t="s">
        <v>13</v>
      </c>
      <c r="E451" s="15">
        <v>400000</v>
      </c>
      <c r="F451" s="16"/>
      <c r="G451" s="22">
        <f t="shared" si="1"/>
        <v>400000</v>
      </c>
      <c r="H451" s="17" t="s">
        <v>14</v>
      </c>
    </row>
    <row r="452" spans="1:8" x14ac:dyDescent="0.2">
      <c r="A452" s="21" t="s">
        <v>412</v>
      </c>
      <c r="B452" s="9" t="s">
        <v>11</v>
      </c>
      <c r="C452" s="9" t="s">
        <v>12</v>
      </c>
      <c r="D452" s="9" t="s">
        <v>13</v>
      </c>
      <c r="E452" s="10">
        <v>120000</v>
      </c>
      <c r="F452" s="11"/>
      <c r="G452" s="22">
        <f t="shared" si="1"/>
        <v>120000</v>
      </c>
      <c r="H452" s="12" t="s">
        <v>14</v>
      </c>
    </row>
    <row r="453" spans="1:8" x14ac:dyDescent="0.2">
      <c r="A453" s="20" t="s">
        <v>413</v>
      </c>
      <c r="B453" s="14" t="s">
        <v>11</v>
      </c>
      <c r="C453" s="14" t="s">
        <v>12</v>
      </c>
      <c r="D453" s="14" t="s">
        <v>13</v>
      </c>
      <c r="E453" s="15">
        <v>137000</v>
      </c>
      <c r="F453" s="16"/>
      <c r="G453" s="22">
        <f t="shared" si="1"/>
        <v>137000</v>
      </c>
      <c r="H453" s="17" t="s">
        <v>14</v>
      </c>
    </row>
    <row r="454" spans="1:8" x14ac:dyDescent="0.2">
      <c r="A454" s="8" t="s">
        <v>414</v>
      </c>
      <c r="B454" s="9" t="s">
        <v>11</v>
      </c>
      <c r="C454" s="9" t="s">
        <v>12</v>
      </c>
      <c r="D454" s="9" t="s">
        <v>13</v>
      </c>
      <c r="E454" s="10">
        <v>127106.3</v>
      </c>
      <c r="F454" s="11"/>
      <c r="G454" s="22">
        <f t="shared" si="1"/>
        <v>127106.3</v>
      </c>
      <c r="H454" s="12" t="s">
        <v>14</v>
      </c>
    </row>
    <row r="455" spans="1:8" x14ac:dyDescent="0.2">
      <c r="A455" s="13" t="s">
        <v>415</v>
      </c>
      <c r="B455" s="14" t="s">
        <v>11</v>
      </c>
      <c r="C455" s="14" t="s">
        <v>12</v>
      </c>
      <c r="D455" s="14" t="s">
        <v>13</v>
      </c>
      <c r="E455" s="15">
        <v>300000</v>
      </c>
      <c r="F455" s="16"/>
      <c r="G455" s="22">
        <f t="shared" si="1"/>
        <v>300000</v>
      </c>
      <c r="H455" s="17" t="s">
        <v>14</v>
      </c>
    </row>
    <row r="456" spans="1:8" x14ac:dyDescent="0.2">
      <c r="A456" s="8" t="s">
        <v>416</v>
      </c>
      <c r="B456" s="9" t="s">
        <v>11</v>
      </c>
      <c r="C456" s="9" t="s">
        <v>12</v>
      </c>
      <c r="D456" s="9" t="s">
        <v>13</v>
      </c>
      <c r="E456" s="10">
        <v>686314.4</v>
      </c>
      <c r="F456" s="11"/>
      <c r="G456" s="22">
        <f t="shared" si="1"/>
        <v>686314.4</v>
      </c>
      <c r="H456" s="12" t="s">
        <v>14</v>
      </c>
    </row>
    <row r="457" spans="1:8" x14ac:dyDescent="0.2">
      <c r="A457" s="13" t="s">
        <v>417</v>
      </c>
      <c r="B457" s="14" t="s">
        <v>11</v>
      </c>
      <c r="C457" s="14" t="s">
        <v>12</v>
      </c>
      <c r="D457" s="14" t="s">
        <v>61</v>
      </c>
      <c r="E457" s="15">
        <v>3774940</v>
      </c>
      <c r="F457" s="16"/>
      <c r="G457" s="22">
        <f t="shared" si="1"/>
        <v>3774940</v>
      </c>
      <c r="H457" s="17" t="s">
        <v>14</v>
      </c>
    </row>
    <row r="458" spans="1:8" x14ac:dyDescent="0.2">
      <c r="A458" s="8" t="s">
        <v>418</v>
      </c>
      <c r="B458" s="9" t="s">
        <v>386</v>
      </c>
      <c r="C458" s="9" t="s">
        <v>419</v>
      </c>
      <c r="D458" s="9" t="s">
        <v>61</v>
      </c>
      <c r="E458" s="10">
        <v>998750</v>
      </c>
      <c r="F458" s="11"/>
      <c r="G458" s="22">
        <f t="shared" si="1"/>
        <v>998750</v>
      </c>
      <c r="H458" s="12" t="s">
        <v>388</v>
      </c>
    </row>
    <row r="459" spans="1:8" x14ac:dyDescent="0.2">
      <c r="A459" s="13" t="s">
        <v>420</v>
      </c>
      <c r="B459" s="14" t="s">
        <v>421</v>
      </c>
      <c r="C459" s="14" t="s">
        <v>79</v>
      </c>
      <c r="D459" s="14" t="s">
        <v>61</v>
      </c>
      <c r="E459" s="15">
        <v>68000</v>
      </c>
      <c r="F459" s="16"/>
      <c r="G459" s="22">
        <f t="shared" si="1"/>
        <v>68000</v>
      </c>
      <c r="H459" s="17" t="s">
        <v>14</v>
      </c>
    </row>
    <row r="460" spans="1:8" x14ac:dyDescent="0.2">
      <c r="A460" s="8" t="s">
        <v>422</v>
      </c>
      <c r="B460" s="9" t="s">
        <v>11</v>
      </c>
      <c r="C460" s="9" t="s">
        <v>12</v>
      </c>
      <c r="D460" s="9" t="s">
        <v>61</v>
      </c>
      <c r="E460" s="10">
        <v>199000</v>
      </c>
      <c r="F460" s="11"/>
      <c r="G460" s="22">
        <f t="shared" si="1"/>
        <v>199000</v>
      </c>
      <c r="H460" s="12" t="s">
        <v>14</v>
      </c>
    </row>
    <row r="461" spans="1:8" x14ac:dyDescent="0.2">
      <c r="A461" s="13" t="s">
        <v>423</v>
      </c>
      <c r="B461" s="14" t="s">
        <v>11</v>
      </c>
      <c r="C461" s="14" t="s">
        <v>12</v>
      </c>
      <c r="D461" s="14" t="s">
        <v>61</v>
      </c>
      <c r="E461" s="15">
        <v>760000</v>
      </c>
      <c r="F461" s="16"/>
      <c r="G461" s="22">
        <f t="shared" si="1"/>
        <v>760000</v>
      </c>
      <c r="H461" s="17" t="s">
        <v>14</v>
      </c>
    </row>
    <row r="462" spans="1:8" x14ac:dyDescent="0.2">
      <c r="A462" s="21" t="s">
        <v>424</v>
      </c>
      <c r="B462" s="9" t="s">
        <v>11</v>
      </c>
      <c r="C462" s="9" t="s">
        <v>12</v>
      </c>
      <c r="D462" s="9" t="s">
        <v>16</v>
      </c>
      <c r="E462" s="10">
        <v>282000</v>
      </c>
      <c r="F462" s="11"/>
      <c r="G462" s="22">
        <f t="shared" si="1"/>
        <v>282000</v>
      </c>
      <c r="H462" s="12" t="s">
        <v>14</v>
      </c>
    </row>
    <row r="463" spans="1:8" x14ac:dyDescent="0.2">
      <c r="A463" s="20" t="s">
        <v>425</v>
      </c>
      <c r="B463" s="14" t="s">
        <v>386</v>
      </c>
      <c r="C463" s="14" t="s">
        <v>387</v>
      </c>
      <c r="D463" s="14" t="s">
        <v>16</v>
      </c>
      <c r="E463" s="15">
        <v>24360</v>
      </c>
      <c r="F463" s="16"/>
      <c r="G463" s="22">
        <f t="shared" si="1"/>
        <v>24360</v>
      </c>
      <c r="H463" s="17" t="s">
        <v>388</v>
      </c>
    </row>
    <row r="464" spans="1:8" x14ac:dyDescent="0.2">
      <c r="A464" s="8" t="s">
        <v>82</v>
      </c>
      <c r="B464" s="9" t="s">
        <v>11</v>
      </c>
      <c r="C464" s="9" t="s">
        <v>12</v>
      </c>
      <c r="D464" s="9" t="s">
        <v>16</v>
      </c>
      <c r="E464" s="10">
        <v>9457476</v>
      </c>
      <c r="F464" s="11"/>
      <c r="G464" s="22">
        <f t="shared" si="1"/>
        <v>9457476</v>
      </c>
      <c r="H464" s="12" t="s">
        <v>14</v>
      </c>
    </row>
    <row r="465" spans="1:8" x14ac:dyDescent="0.2">
      <c r="A465" s="13" t="s">
        <v>15</v>
      </c>
      <c r="B465" s="14" t="s">
        <v>11</v>
      </c>
      <c r="C465" s="14" t="s">
        <v>12</v>
      </c>
      <c r="D465" s="14" t="s">
        <v>16</v>
      </c>
      <c r="E465" s="15">
        <v>351996</v>
      </c>
      <c r="F465" s="16"/>
      <c r="G465" s="22">
        <f t="shared" si="1"/>
        <v>351996</v>
      </c>
      <c r="H465" s="17" t="s">
        <v>14</v>
      </c>
    </row>
    <row r="466" spans="1:8" x14ac:dyDescent="0.2">
      <c r="A466" s="21" t="s">
        <v>426</v>
      </c>
      <c r="B466" s="9" t="s">
        <v>11</v>
      </c>
      <c r="C466" s="9" t="s">
        <v>12</v>
      </c>
      <c r="D466" s="9" t="s">
        <v>80</v>
      </c>
      <c r="E466" s="10">
        <v>290400</v>
      </c>
      <c r="F466" s="11"/>
      <c r="G466" s="22">
        <f t="shared" si="1"/>
        <v>290400</v>
      </c>
      <c r="H466" s="12" t="s">
        <v>14</v>
      </c>
    </row>
    <row r="467" spans="1:8" x14ac:dyDescent="0.2">
      <c r="A467" s="20" t="s">
        <v>427</v>
      </c>
      <c r="B467" s="14" t="s">
        <v>408</v>
      </c>
      <c r="C467" s="14" t="s">
        <v>387</v>
      </c>
      <c r="D467" s="14" t="s">
        <v>52</v>
      </c>
      <c r="E467" s="15">
        <v>100000</v>
      </c>
      <c r="F467" s="16"/>
      <c r="G467" s="22">
        <f t="shared" si="1"/>
        <v>100000</v>
      </c>
      <c r="H467" s="17" t="s">
        <v>14</v>
      </c>
    </row>
    <row r="468" spans="1:8" x14ac:dyDescent="0.2">
      <c r="A468" s="21" t="s">
        <v>428</v>
      </c>
      <c r="B468" s="9" t="s">
        <v>429</v>
      </c>
      <c r="C468" s="9" t="s">
        <v>430</v>
      </c>
      <c r="D468" s="9" t="s">
        <v>52</v>
      </c>
      <c r="E468" s="10">
        <v>2107339</v>
      </c>
      <c r="F468" s="11"/>
      <c r="G468" s="22">
        <f t="shared" si="1"/>
        <v>2107339</v>
      </c>
      <c r="H468" s="12" t="s">
        <v>14</v>
      </c>
    </row>
    <row r="469" spans="1:8" x14ac:dyDescent="0.2">
      <c r="A469" s="13" t="s">
        <v>431</v>
      </c>
      <c r="B469" s="14" t="s">
        <v>429</v>
      </c>
      <c r="C469" s="14" t="s">
        <v>432</v>
      </c>
      <c r="D469" s="14" t="s">
        <v>19</v>
      </c>
      <c r="E469" s="15">
        <v>482662</v>
      </c>
      <c r="F469" s="16"/>
      <c r="G469" s="22">
        <f t="shared" si="1"/>
        <v>482662</v>
      </c>
      <c r="H469" s="17" t="s">
        <v>388</v>
      </c>
    </row>
    <row r="470" spans="1:8" x14ac:dyDescent="0.2">
      <c r="A470" s="8" t="s">
        <v>433</v>
      </c>
      <c r="B470" s="9" t="s">
        <v>11</v>
      </c>
      <c r="C470" s="9" t="s">
        <v>12</v>
      </c>
      <c r="D470" s="9" t="s">
        <v>19</v>
      </c>
      <c r="E470" s="10">
        <v>9806402</v>
      </c>
      <c r="F470" s="11"/>
      <c r="G470" s="22">
        <f t="shared" si="1"/>
        <v>9806402</v>
      </c>
      <c r="H470" s="12" t="s">
        <v>14</v>
      </c>
    </row>
    <row r="471" spans="1:8" x14ac:dyDescent="0.2">
      <c r="A471" s="13" t="s">
        <v>434</v>
      </c>
      <c r="B471" s="14" t="s">
        <v>11</v>
      </c>
      <c r="C471" s="14" t="s">
        <v>12</v>
      </c>
      <c r="D471" s="14" t="s">
        <v>19</v>
      </c>
      <c r="E471" s="15">
        <v>20000000</v>
      </c>
      <c r="F471" s="16"/>
      <c r="G471" s="22">
        <f t="shared" si="1"/>
        <v>20000000</v>
      </c>
      <c r="H471" s="17" t="s">
        <v>14</v>
      </c>
    </row>
    <row r="472" spans="1:8" x14ac:dyDescent="0.2">
      <c r="A472" s="8" t="s">
        <v>435</v>
      </c>
      <c r="B472" s="9" t="s">
        <v>436</v>
      </c>
      <c r="C472" s="9" t="s">
        <v>12</v>
      </c>
      <c r="D472" s="9" t="s">
        <v>19</v>
      </c>
      <c r="E472" s="10">
        <v>100000</v>
      </c>
      <c r="F472" s="11"/>
      <c r="G472" s="22">
        <f t="shared" si="1"/>
        <v>100000</v>
      </c>
      <c r="H472" s="12" t="s">
        <v>14</v>
      </c>
    </row>
    <row r="473" spans="1:8" x14ac:dyDescent="0.2">
      <c r="A473" s="13" t="s">
        <v>437</v>
      </c>
      <c r="B473" s="14" t="s">
        <v>11</v>
      </c>
      <c r="C473" s="14" t="s">
        <v>12</v>
      </c>
      <c r="D473" s="14" t="s">
        <v>19</v>
      </c>
      <c r="E473" s="15">
        <v>2390919</v>
      </c>
      <c r="F473" s="16"/>
      <c r="G473" s="22">
        <f t="shared" si="1"/>
        <v>2390919</v>
      </c>
      <c r="H473" s="17" t="s">
        <v>14</v>
      </c>
    </row>
    <row r="474" spans="1:8" x14ac:dyDescent="0.2">
      <c r="A474" s="8" t="s">
        <v>438</v>
      </c>
      <c r="B474" s="9" t="s">
        <v>421</v>
      </c>
      <c r="C474" s="9" t="s">
        <v>79</v>
      </c>
      <c r="D474" s="9" t="s">
        <v>19</v>
      </c>
      <c r="E474" s="10">
        <v>1036830</v>
      </c>
      <c r="F474" s="11"/>
      <c r="G474" s="22">
        <f t="shared" si="1"/>
        <v>1036830</v>
      </c>
      <c r="H474" s="12" t="s">
        <v>388</v>
      </c>
    </row>
    <row r="475" spans="1:8" x14ac:dyDescent="0.2">
      <c r="A475" s="13" t="s">
        <v>439</v>
      </c>
      <c r="B475" s="14" t="s">
        <v>429</v>
      </c>
      <c r="C475" s="14" t="s">
        <v>12</v>
      </c>
      <c r="D475" s="14" t="s">
        <v>19</v>
      </c>
      <c r="E475" s="15">
        <v>8625000</v>
      </c>
      <c r="F475" s="16"/>
      <c r="G475" s="22">
        <f t="shared" si="1"/>
        <v>8625000</v>
      </c>
      <c r="H475" s="17" t="s">
        <v>14</v>
      </c>
    </row>
    <row r="476" spans="1:8" x14ac:dyDescent="0.2">
      <c r="A476" s="8" t="s">
        <v>440</v>
      </c>
      <c r="B476" s="9" t="s">
        <v>386</v>
      </c>
      <c r="C476" s="9" t="s">
        <v>12</v>
      </c>
      <c r="D476" s="9" t="s">
        <v>19</v>
      </c>
      <c r="E476" s="10">
        <v>75500</v>
      </c>
      <c r="F476" s="11"/>
      <c r="G476" s="22">
        <f t="shared" si="1"/>
        <v>75500</v>
      </c>
      <c r="H476" s="12" t="s">
        <v>388</v>
      </c>
    </row>
    <row r="477" spans="1:8" x14ac:dyDescent="0.2">
      <c r="A477" s="13" t="s">
        <v>441</v>
      </c>
      <c r="B477" s="14" t="s">
        <v>11</v>
      </c>
      <c r="C477" s="14" t="s">
        <v>12</v>
      </c>
      <c r="D477" s="14" t="s">
        <v>19</v>
      </c>
      <c r="E477" s="15">
        <v>1390000000</v>
      </c>
      <c r="F477" s="16"/>
      <c r="G477" s="22">
        <f t="shared" si="1"/>
        <v>1390000000</v>
      </c>
      <c r="H477" s="17" t="s">
        <v>14</v>
      </c>
    </row>
    <row r="478" spans="1:8" x14ac:dyDescent="0.2">
      <c r="A478" s="8" t="s">
        <v>442</v>
      </c>
      <c r="B478" s="9" t="s">
        <v>11</v>
      </c>
      <c r="C478" s="9" t="s">
        <v>12</v>
      </c>
      <c r="D478" s="9" t="s">
        <v>19</v>
      </c>
      <c r="E478" s="10">
        <v>127000000</v>
      </c>
      <c r="F478" s="11"/>
      <c r="G478" s="22">
        <f t="shared" si="1"/>
        <v>127000000</v>
      </c>
      <c r="H478" s="12" t="s">
        <v>14</v>
      </c>
    </row>
    <row r="479" spans="1:8" x14ac:dyDescent="0.2">
      <c r="A479" s="13" t="s">
        <v>443</v>
      </c>
      <c r="B479" s="14" t="s">
        <v>11</v>
      </c>
      <c r="C479" s="14" t="s">
        <v>12</v>
      </c>
      <c r="D479" s="14" t="s">
        <v>19</v>
      </c>
      <c r="E479" s="15">
        <v>2275000</v>
      </c>
      <c r="F479" s="16"/>
      <c r="G479" s="22">
        <f t="shared" si="1"/>
        <v>2275000</v>
      </c>
      <c r="H479" s="17" t="s">
        <v>14</v>
      </c>
    </row>
    <row r="480" spans="1:8" x14ac:dyDescent="0.2">
      <c r="A480" s="21" t="s">
        <v>444</v>
      </c>
      <c r="B480" s="9" t="s">
        <v>11</v>
      </c>
      <c r="C480" s="9" t="s">
        <v>12</v>
      </c>
      <c r="D480" s="9" t="s">
        <v>19</v>
      </c>
      <c r="E480" s="10">
        <v>120000</v>
      </c>
      <c r="F480" s="11"/>
      <c r="G480" s="22">
        <f t="shared" si="1"/>
        <v>120000</v>
      </c>
      <c r="H480" s="12" t="s">
        <v>14</v>
      </c>
    </row>
    <row r="481" spans="1:8" x14ac:dyDescent="0.2">
      <c r="A481" s="20" t="s">
        <v>445</v>
      </c>
      <c r="B481" s="14" t="s">
        <v>386</v>
      </c>
      <c r="C481" s="14" t="s">
        <v>387</v>
      </c>
      <c r="D481" s="14" t="s">
        <v>19</v>
      </c>
      <c r="E481" s="15">
        <v>123781</v>
      </c>
      <c r="F481" s="16"/>
      <c r="G481" s="22">
        <f t="shared" si="1"/>
        <v>123781</v>
      </c>
      <c r="H481" s="17" t="s">
        <v>388</v>
      </c>
    </row>
    <row r="482" spans="1:8" x14ac:dyDescent="0.2">
      <c r="A482" s="21" t="s">
        <v>446</v>
      </c>
      <c r="B482" s="9" t="s">
        <v>429</v>
      </c>
      <c r="C482" s="9" t="s">
        <v>12</v>
      </c>
      <c r="D482" s="9" t="s">
        <v>19</v>
      </c>
      <c r="E482" s="10">
        <v>3840000</v>
      </c>
      <c r="F482" s="11"/>
      <c r="G482" s="22">
        <f t="shared" si="1"/>
        <v>3840000</v>
      </c>
      <c r="H482" s="12" t="s">
        <v>14</v>
      </c>
    </row>
    <row r="483" spans="1:8" x14ac:dyDescent="0.2">
      <c r="A483" s="20" t="s">
        <v>447</v>
      </c>
      <c r="B483" s="14" t="s">
        <v>11</v>
      </c>
      <c r="C483" s="14" t="s">
        <v>12</v>
      </c>
      <c r="D483" s="14" t="s">
        <v>19</v>
      </c>
      <c r="E483" s="15">
        <v>114563</v>
      </c>
      <c r="F483" s="16"/>
      <c r="G483" s="22">
        <f t="shared" si="1"/>
        <v>114563</v>
      </c>
      <c r="H483" s="17" t="s">
        <v>14</v>
      </c>
    </row>
    <row r="484" spans="1:8" x14ac:dyDescent="0.2">
      <c r="A484" s="21" t="s">
        <v>425</v>
      </c>
      <c r="B484" s="9" t="s">
        <v>386</v>
      </c>
      <c r="C484" s="9" t="s">
        <v>387</v>
      </c>
      <c r="D484" s="9" t="s">
        <v>19</v>
      </c>
      <c r="E484" s="10">
        <v>70539</v>
      </c>
      <c r="F484" s="11"/>
      <c r="G484" s="22">
        <f t="shared" si="1"/>
        <v>70539</v>
      </c>
      <c r="H484" s="12" t="s">
        <v>388</v>
      </c>
    </row>
    <row r="485" spans="1:8" x14ac:dyDescent="0.2">
      <c r="A485" s="20" t="s">
        <v>448</v>
      </c>
      <c r="B485" s="14" t="s">
        <v>11</v>
      </c>
      <c r="C485" s="14" t="s">
        <v>12</v>
      </c>
      <c r="D485" s="14" t="s">
        <v>19</v>
      </c>
      <c r="E485" s="15">
        <v>137000</v>
      </c>
      <c r="F485" s="16"/>
      <c r="G485" s="22">
        <f t="shared" si="1"/>
        <v>137000</v>
      </c>
      <c r="H485" s="17" t="s">
        <v>14</v>
      </c>
    </row>
    <row r="486" spans="1:8" x14ac:dyDescent="0.2">
      <c r="A486" s="8" t="s">
        <v>449</v>
      </c>
      <c r="B486" s="9" t="s">
        <v>429</v>
      </c>
      <c r="C486" s="9" t="s">
        <v>430</v>
      </c>
      <c r="D486" s="9" t="s">
        <v>19</v>
      </c>
      <c r="E486" s="10">
        <v>3871143</v>
      </c>
      <c r="F486" s="11"/>
      <c r="G486" s="22">
        <f t="shared" si="1"/>
        <v>3871143</v>
      </c>
      <c r="H486" s="12" t="s">
        <v>14</v>
      </c>
    </row>
    <row r="487" spans="1:8" x14ac:dyDescent="0.2">
      <c r="A487" s="13" t="s">
        <v>450</v>
      </c>
      <c r="B487" s="14" t="s">
        <v>11</v>
      </c>
      <c r="C487" s="14" t="s">
        <v>12</v>
      </c>
      <c r="D487" s="14" t="s">
        <v>19</v>
      </c>
      <c r="E487" s="15">
        <v>1564017</v>
      </c>
      <c r="F487" s="16"/>
      <c r="G487" s="22">
        <f t="shared" si="1"/>
        <v>1564017</v>
      </c>
      <c r="H487" s="17" t="s">
        <v>14</v>
      </c>
    </row>
    <row r="488" spans="1:8" x14ac:dyDescent="0.2">
      <c r="A488" s="8" t="s">
        <v>451</v>
      </c>
      <c r="B488" s="9" t="s">
        <v>429</v>
      </c>
      <c r="C488" s="9" t="s">
        <v>430</v>
      </c>
      <c r="D488" s="9" t="s">
        <v>19</v>
      </c>
      <c r="E488" s="10">
        <v>88112.3</v>
      </c>
      <c r="F488" s="11"/>
      <c r="G488" s="22">
        <f t="shared" si="1"/>
        <v>88112.3</v>
      </c>
      <c r="H488" s="12" t="s">
        <v>14</v>
      </c>
    </row>
    <row r="489" spans="1:8" x14ac:dyDescent="0.2">
      <c r="A489" s="13" t="s">
        <v>452</v>
      </c>
      <c r="B489" s="14" t="s">
        <v>11</v>
      </c>
      <c r="C489" s="14" t="s">
        <v>12</v>
      </c>
      <c r="D489" s="14" t="s">
        <v>19</v>
      </c>
      <c r="E489" s="15">
        <v>533322.69999999995</v>
      </c>
      <c r="F489" s="16"/>
      <c r="G489" s="22">
        <f t="shared" si="1"/>
        <v>533322.69999999995</v>
      </c>
      <c r="H489" s="17" t="s">
        <v>14</v>
      </c>
    </row>
    <row r="490" spans="1:8" x14ac:dyDescent="0.2">
      <c r="A490" s="8" t="s">
        <v>453</v>
      </c>
      <c r="B490" s="9" t="s">
        <v>429</v>
      </c>
      <c r="C490" s="9" t="s">
        <v>430</v>
      </c>
      <c r="D490" s="9" t="s">
        <v>19</v>
      </c>
      <c r="E490" s="10">
        <v>2850591</v>
      </c>
      <c r="F490" s="11"/>
      <c r="G490" s="22">
        <f t="shared" si="1"/>
        <v>2850591</v>
      </c>
      <c r="H490" s="12" t="s">
        <v>14</v>
      </c>
    </row>
    <row r="491" spans="1:8" x14ac:dyDescent="0.2">
      <c r="A491" s="13" t="s">
        <v>453</v>
      </c>
      <c r="B491" s="14" t="s">
        <v>429</v>
      </c>
      <c r="C491" s="14" t="s">
        <v>430</v>
      </c>
      <c r="D491" s="14" t="s">
        <v>19</v>
      </c>
      <c r="E491" s="15">
        <v>5341180</v>
      </c>
      <c r="F491" s="16"/>
      <c r="G491" s="22">
        <f t="shared" si="1"/>
        <v>5341180</v>
      </c>
      <c r="H491" s="17" t="s">
        <v>14</v>
      </c>
    </row>
    <row r="492" spans="1:8" x14ac:dyDescent="0.2">
      <c r="A492" s="8" t="s">
        <v>454</v>
      </c>
      <c r="B492" s="9" t="s">
        <v>11</v>
      </c>
      <c r="C492" s="9" t="s">
        <v>12</v>
      </c>
      <c r="D492" s="9" t="s">
        <v>19</v>
      </c>
      <c r="E492" s="10">
        <v>723950</v>
      </c>
      <c r="F492" s="11"/>
      <c r="G492" s="22">
        <f t="shared" si="1"/>
        <v>723950</v>
      </c>
      <c r="H492" s="12" t="s">
        <v>14</v>
      </c>
    </row>
    <row r="493" spans="1:8" x14ac:dyDescent="0.2">
      <c r="A493" s="13" t="s">
        <v>453</v>
      </c>
      <c r="B493" s="14" t="s">
        <v>429</v>
      </c>
      <c r="C493" s="14" t="s">
        <v>430</v>
      </c>
      <c r="D493" s="14" t="s">
        <v>19</v>
      </c>
      <c r="E493" s="15">
        <v>2884457</v>
      </c>
      <c r="F493" s="16"/>
      <c r="G493" s="22">
        <f t="shared" si="1"/>
        <v>2884457</v>
      </c>
      <c r="H493" s="17" t="s">
        <v>14</v>
      </c>
    </row>
    <row r="494" spans="1:8" x14ac:dyDescent="0.2">
      <c r="A494" s="8" t="s">
        <v>455</v>
      </c>
      <c r="B494" s="9" t="s">
        <v>11</v>
      </c>
      <c r="C494" s="9" t="s">
        <v>12</v>
      </c>
      <c r="D494" s="9" t="s">
        <v>19</v>
      </c>
      <c r="E494" s="10">
        <v>257780.2</v>
      </c>
      <c r="F494" s="11"/>
      <c r="G494" s="22">
        <f t="shared" si="1"/>
        <v>257780.2</v>
      </c>
      <c r="H494" s="12" t="s">
        <v>14</v>
      </c>
    </row>
    <row r="495" spans="1:8" x14ac:dyDescent="0.2">
      <c r="A495" s="13" t="s">
        <v>456</v>
      </c>
      <c r="B495" s="14" t="s">
        <v>11</v>
      </c>
      <c r="C495" s="14" t="s">
        <v>12</v>
      </c>
      <c r="D495" s="14" t="s">
        <v>19</v>
      </c>
      <c r="E495" s="15">
        <v>263411.90000000002</v>
      </c>
      <c r="F495" s="16"/>
      <c r="G495" s="22">
        <f t="shared" si="1"/>
        <v>263411.90000000002</v>
      </c>
      <c r="H495" s="17" t="s">
        <v>14</v>
      </c>
    </row>
    <row r="496" spans="1:8" x14ac:dyDescent="0.2">
      <c r="A496" s="8" t="s">
        <v>457</v>
      </c>
      <c r="B496" s="9" t="s">
        <v>429</v>
      </c>
      <c r="C496" s="9" t="s">
        <v>432</v>
      </c>
      <c r="D496" s="9" t="s">
        <v>19</v>
      </c>
      <c r="E496" s="10">
        <v>61548</v>
      </c>
      <c r="F496" s="11"/>
      <c r="G496" s="22">
        <f t="shared" si="1"/>
        <v>61548</v>
      </c>
      <c r="H496" s="12" t="s">
        <v>388</v>
      </c>
    </row>
    <row r="497" spans="1:8" x14ac:dyDescent="0.2">
      <c r="A497" s="13" t="s">
        <v>68</v>
      </c>
      <c r="B497" s="14" t="s">
        <v>11</v>
      </c>
      <c r="C497" s="14" t="s">
        <v>12</v>
      </c>
      <c r="D497" s="14" t="s">
        <v>19</v>
      </c>
      <c r="E497" s="15">
        <v>528992</v>
      </c>
      <c r="F497" s="16"/>
      <c r="G497" s="22">
        <f t="shared" si="1"/>
        <v>528992</v>
      </c>
      <c r="H497" s="17" t="s">
        <v>14</v>
      </c>
    </row>
    <row r="498" spans="1:8" x14ac:dyDescent="0.2">
      <c r="A498" s="8" t="s">
        <v>458</v>
      </c>
      <c r="B498" s="9" t="s">
        <v>11</v>
      </c>
      <c r="C498" s="9" t="s">
        <v>12</v>
      </c>
      <c r="D498" s="9" t="s">
        <v>19</v>
      </c>
      <c r="E498" s="10">
        <v>300750</v>
      </c>
      <c r="F498" s="11"/>
      <c r="G498" s="22">
        <f t="shared" si="1"/>
        <v>300750</v>
      </c>
      <c r="H498" s="12" t="s">
        <v>14</v>
      </c>
    </row>
    <row r="499" spans="1:8" x14ac:dyDescent="0.2">
      <c r="A499" s="13" t="s">
        <v>453</v>
      </c>
      <c r="B499" s="14" t="s">
        <v>429</v>
      </c>
      <c r="C499" s="14" t="s">
        <v>430</v>
      </c>
      <c r="D499" s="14" t="s">
        <v>19</v>
      </c>
      <c r="E499" s="15">
        <v>1543712</v>
      </c>
      <c r="F499" s="16"/>
      <c r="G499" s="22">
        <f t="shared" si="1"/>
        <v>1543712</v>
      </c>
      <c r="H499" s="17" t="s">
        <v>14</v>
      </c>
    </row>
    <row r="500" spans="1:8" x14ac:dyDescent="0.2">
      <c r="A500" s="8" t="s">
        <v>459</v>
      </c>
      <c r="B500" s="9" t="s">
        <v>11</v>
      </c>
      <c r="C500" s="9" t="s">
        <v>12</v>
      </c>
      <c r="D500" s="9" t="s">
        <v>19</v>
      </c>
      <c r="E500" s="10">
        <v>5940000</v>
      </c>
      <c r="F500" s="11"/>
      <c r="G500" s="22">
        <f t="shared" si="1"/>
        <v>5940000</v>
      </c>
      <c r="H500" s="12" t="s">
        <v>14</v>
      </c>
    </row>
    <row r="501" spans="1:8" x14ac:dyDescent="0.2">
      <c r="A501" s="13" t="s">
        <v>211</v>
      </c>
      <c r="B501" s="14" t="s">
        <v>11</v>
      </c>
      <c r="C501" s="14" t="s">
        <v>12</v>
      </c>
      <c r="D501" s="14" t="s">
        <v>19</v>
      </c>
      <c r="E501" s="15">
        <v>263000</v>
      </c>
      <c r="F501" s="16"/>
      <c r="G501" s="22">
        <f t="shared" si="1"/>
        <v>263000</v>
      </c>
      <c r="H501" s="17" t="s">
        <v>14</v>
      </c>
    </row>
    <row r="502" spans="1:8" x14ac:dyDescent="0.2">
      <c r="A502" s="8" t="s">
        <v>453</v>
      </c>
      <c r="B502" s="9" t="s">
        <v>429</v>
      </c>
      <c r="C502" s="9" t="s">
        <v>430</v>
      </c>
      <c r="D502" s="9" t="s">
        <v>19</v>
      </c>
      <c r="E502" s="10">
        <v>2852924</v>
      </c>
      <c r="F502" s="11"/>
      <c r="G502" s="22">
        <f t="shared" si="1"/>
        <v>2852924</v>
      </c>
      <c r="H502" s="12" t="s">
        <v>14</v>
      </c>
    </row>
    <row r="503" spans="1:8" x14ac:dyDescent="0.2">
      <c r="A503" s="13" t="s">
        <v>460</v>
      </c>
      <c r="B503" s="14" t="s">
        <v>11</v>
      </c>
      <c r="C503" s="14" t="s">
        <v>432</v>
      </c>
      <c r="D503" s="14" t="s">
        <v>19</v>
      </c>
      <c r="E503" s="15">
        <v>300000</v>
      </c>
      <c r="F503" s="16"/>
      <c r="G503" s="22">
        <f t="shared" si="1"/>
        <v>300000</v>
      </c>
      <c r="H503" s="17" t="s">
        <v>388</v>
      </c>
    </row>
    <row r="504" spans="1:8" x14ac:dyDescent="0.2">
      <c r="A504" s="8" t="s">
        <v>453</v>
      </c>
      <c r="B504" s="9" t="s">
        <v>429</v>
      </c>
      <c r="C504" s="9" t="s">
        <v>430</v>
      </c>
      <c r="D504" s="9" t="s">
        <v>19</v>
      </c>
      <c r="E504" s="10">
        <v>495000</v>
      </c>
      <c r="F504" s="11"/>
      <c r="G504" s="22">
        <f t="shared" si="1"/>
        <v>495000</v>
      </c>
      <c r="H504" s="12" t="s">
        <v>14</v>
      </c>
    </row>
    <row r="505" spans="1:8" x14ac:dyDescent="0.2">
      <c r="A505" s="13" t="s">
        <v>461</v>
      </c>
      <c r="B505" s="14" t="s">
        <v>11</v>
      </c>
      <c r="C505" s="14" t="s">
        <v>12</v>
      </c>
      <c r="D505" s="14" t="s">
        <v>19</v>
      </c>
      <c r="E505" s="15">
        <v>422000</v>
      </c>
      <c r="F505" s="16"/>
      <c r="G505" s="22">
        <f t="shared" si="1"/>
        <v>422000</v>
      </c>
      <c r="H505" s="17" t="s">
        <v>14</v>
      </c>
    </row>
    <row r="506" spans="1:8" x14ac:dyDescent="0.2">
      <c r="A506" s="8" t="s">
        <v>33</v>
      </c>
      <c r="B506" s="9" t="s">
        <v>11</v>
      </c>
      <c r="C506" s="9" t="s">
        <v>12</v>
      </c>
      <c r="D506" s="9" t="s">
        <v>19</v>
      </c>
      <c r="E506" s="10">
        <v>2236930</v>
      </c>
      <c r="F506" s="11"/>
      <c r="G506" s="22">
        <f t="shared" si="1"/>
        <v>2236930</v>
      </c>
      <c r="H506" s="12" t="s">
        <v>14</v>
      </c>
    </row>
    <row r="507" spans="1:8" x14ac:dyDescent="0.2">
      <c r="A507" s="13" t="s">
        <v>462</v>
      </c>
      <c r="B507" s="14" t="s">
        <v>11</v>
      </c>
      <c r="C507" s="14" t="s">
        <v>12</v>
      </c>
      <c r="D507" s="14" t="s">
        <v>19</v>
      </c>
      <c r="E507" s="15">
        <v>273304</v>
      </c>
      <c r="F507" s="16"/>
      <c r="G507" s="22">
        <f t="shared" si="1"/>
        <v>273304</v>
      </c>
      <c r="H507" s="17" t="s">
        <v>14</v>
      </c>
    </row>
    <row r="508" spans="1:8" x14ac:dyDescent="0.2">
      <c r="A508" s="8" t="s">
        <v>449</v>
      </c>
      <c r="B508" s="9" t="s">
        <v>429</v>
      </c>
      <c r="C508" s="9" t="s">
        <v>430</v>
      </c>
      <c r="D508" s="9" t="s">
        <v>19</v>
      </c>
      <c r="E508" s="10">
        <v>3428859</v>
      </c>
      <c r="F508" s="11"/>
      <c r="G508" s="22">
        <f t="shared" si="1"/>
        <v>3428859</v>
      </c>
      <c r="H508" s="12" t="s">
        <v>14</v>
      </c>
    </row>
    <row r="509" spans="1:8" x14ac:dyDescent="0.2">
      <c r="A509" s="13" t="s">
        <v>453</v>
      </c>
      <c r="B509" s="14" t="s">
        <v>429</v>
      </c>
      <c r="C509" s="14" t="s">
        <v>430</v>
      </c>
      <c r="D509" s="14" t="s">
        <v>19</v>
      </c>
      <c r="E509" s="15">
        <v>4036309</v>
      </c>
      <c r="F509" s="16"/>
      <c r="G509" s="22">
        <f t="shared" si="1"/>
        <v>4036309</v>
      </c>
      <c r="H509" s="17" t="s">
        <v>14</v>
      </c>
    </row>
    <row r="510" spans="1:8" x14ac:dyDescent="0.2">
      <c r="A510" s="8" t="s">
        <v>463</v>
      </c>
      <c r="B510" s="9" t="s">
        <v>421</v>
      </c>
      <c r="C510" s="9" t="s">
        <v>79</v>
      </c>
      <c r="D510" s="9" t="s">
        <v>19</v>
      </c>
      <c r="E510" s="10">
        <v>332004</v>
      </c>
      <c r="F510" s="11"/>
      <c r="G510" s="22">
        <f t="shared" si="1"/>
        <v>332004</v>
      </c>
      <c r="H510" s="12" t="s">
        <v>14</v>
      </c>
    </row>
    <row r="511" spans="1:8" x14ac:dyDescent="0.2">
      <c r="A511" s="13" t="s">
        <v>438</v>
      </c>
      <c r="B511" s="14" t="s">
        <v>421</v>
      </c>
      <c r="C511" s="14" t="s">
        <v>79</v>
      </c>
      <c r="D511" s="14" t="s">
        <v>19</v>
      </c>
      <c r="E511" s="15">
        <v>1036830</v>
      </c>
      <c r="F511" s="16"/>
      <c r="G511" s="22">
        <f t="shared" si="1"/>
        <v>1036830</v>
      </c>
      <c r="H511" s="17" t="s">
        <v>14</v>
      </c>
    </row>
    <row r="512" spans="1:8" x14ac:dyDescent="0.2">
      <c r="A512" s="8" t="s">
        <v>464</v>
      </c>
      <c r="B512" s="9" t="s">
        <v>465</v>
      </c>
      <c r="C512" s="9" t="s">
        <v>466</v>
      </c>
      <c r="D512" s="9" t="s">
        <v>19</v>
      </c>
      <c r="E512" s="10">
        <v>200000</v>
      </c>
      <c r="F512" s="11"/>
      <c r="G512" s="22">
        <f t="shared" ref="G512:G538" si="2">(E512)-(E512*F512)</f>
        <v>200000</v>
      </c>
      <c r="H512" s="12" t="s">
        <v>388</v>
      </c>
    </row>
    <row r="513" spans="1:8" x14ac:dyDescent="0.2">
      <c r="A513" s="13" t="s">
        <v>467</v>
      </c>
      <c r="B513" s="14" t="s">
        <v>386</v>
      </c>
      <c r="C513" s="14" t="s">
        <v>468</v>
      </c>
      <c r="D513" s="14" t="s">
        <v>19</v>
      </c>
      <c r="E513" s="15">
        <v>82000</v>
      </c>
      <c r="F513" s="16"/>
      <c r="G513" s="22">
        <f t="shared" si="2"/>
        <v>82000</v>
      </c>
      <c r="H513" s="17" t="s">
        <v>388</v>
      </c>
    </row>
    <row r="514" spans="1:8" x14ac:dyDescent="0.2">
      <c r="A514" s="8" t="s">
        <v>469</v>
      </c>
      <c r="B514" s="9" t="s">
        <v>465</v>
      </c>
      <c r="C514" s="9" t="s">
        <v>466</v>
      </c>
      <c r="D514" s="9" t="s">
        <v>19</v>
      </c>
      <c r="E514" s="10">
        <v>400000</v>
      </c>
      <c r="F514" s="11"/>
      <c r="G514" s="22">
        <f t="shared" si="2"/>
        <v>400000</v>
      </c>
      <c r="H514" s="12" t="s">
        <v>388</v>
      </c>
    </row>
    <row r="515" spans="1:8" x14ac:dyDescent="0.2">
      <c r="A515" s="13" t="s">
        <v>470</v>
      </c>
      <c r="B515" s="14" t="s">
        <v>471</v>
      </c>
      <c r="C515" s="14" t="s">
        <v>472</v>
      </c>
      <c r="D515" s="14" t="s">
        <v>19</v>
      </c>
      <c r="E515" s="15">
        <v>2280000</v>
      </c>
      <c r="F515" s="16"/>
      <c r="G515" s="22">
        <f t="shared" si="2"/>
        <v>2280000</v>
      </c>
      <c r="H515" s="17" t="s">
        <v>388</v>
      </c>
    </row>
    <row r="516" spans="1:8" x14ac:dyDescent="0.2">
      <c r="A516" s="8" t="s">
        <v>473</v>
      </c>
      <c r="B516" s="9" t="s">
        <v>429</v>
      </c>
      <c r="C516" s="9" t="s">
        <v>432</v>
      </c>
      <c r="D516" s="9" t="s">
        <v>19</v>
      </c>
      <c r="E516" s="10">
        <v>1000000</v>
      </c>
      <c r="F516" s="11"/>
      <c r="G516" s="22">
        <f t="shared" si="2"/>
        <v>1000000</v>
      </c>
      <c r="H516" s="12" t="s">
        <v>388</v>
      </c>
    </row>
    <row r="517" spans="1:8" x14ac:dyDescent="0.2">
      <c r="A517" s="13" t="s">
        <v>474</v>
      </c>
      <c r="B517" s="14" t="s">
        <v>11</v>
      </c>
      <c r="C517" s="14" t="s">
        <v>12</v>
      </c>
      <c r="D517" s="14" t="s">
        <v>19</v>
      </c>
      <c r="E517" s="15">
        <v>687000</v>
      </c>
      <c r="F517" s="16"/>
      <c r="G517" s="22">
        <f t="shared" si="2"/>
        <v>687000</v>
      </c>
      <c r="H517" s="17" t="s">
        <v>388</v>
      </c>
    </row>
    <row r="518" spans="1:8" x14ac:dyDescent="0.2">
      <c r="A518" s="8" t="s">
        <v>475</v>
      </c>
      <c r="B518" s="9" t="s">
        <v>11</v>
      </c>
      <c r="C518" s="9" t="s">
        <v>12</v>
      </c>
      <c r="D518" s="9" t="s">
        <v>19</v>
      </c>
      <c r="E518" s="10">
        <v>250000</v>
      </c>
      <c r="F518" s="11"/>
      <c r="G518" s="22">
        <f t="shared" si="2"/>
        <v>250000</v>
      </c>
      <c r="H518" s="12" t="s">
        <v>14</v>
      </c>
    </row>
    <row r="519" spans="1:8" x14ac:dyDescent="0.2">
      <c r="A519" s="13" t="s">
        <v>476</v>
      </c>
      <c r="B519" s="14" t="s">
        <v>471</v>
      </c>
      <c r="C519" s="14" t="s">
        <v>472</v>
      </c>
      <c r="D519" s="14" t="s">
        <v>19</v>
      </c>
      <c r="E519" s="15">
        <v>6480000</v>
      </c>
      <c r="F519" s="16"/>
      <c r="G519" s="22">
        <f t="shared" si="2"/>
        <v>6480000</v>
      </c>
      <c r="H519" s="17" t="s">
        <v>388</v>
      </c>
    </row>
    <row r="520" spans="1:8" x14ac:dyDescent="0.2">
      <c r="A520" s="8" t="s">
        <v>477</v>
      </c>
      <c r="B520" s="9" t="s">
        <v>471</v>
      </c>
      <c r="C520" s="9" t="s">
        <v>472</v>
      </c>
      <c r="D520" s="9" t="s">
        <v>19</v>
      </c>
      <c r="E520" s="10">
        <v>2220000</v>
      </c>
      <c r="F520" s="11"/>
      <c r="G520" s="22">
        <f t="shared" si="2"/>
        <v>2220000</v>
      </c>
      <c r="H520" s="12" t="s">
        <v>388</v>
      </c>
    </row>
    <row r="521" spans="1:8" x14ac:dyDescent="0.2">
      <c r="A521" s="13" t="s">
        <v>478</v>
      </c>
      <c r="B521" s="14" t="s">
        <v>408</v>
      </c>
      <c r="C521" s="14" t="s">
        <v>472</v>
      </c>
      <c r="D521" s="14" t="s">
        <v>19</v>
      </c>
      <c r="E521" s="15">
        <v>2900000</v>
      </c>
      <c r="F521" s="16"/>
      <c r="G521" s="22">
        <f t="shared" si="2"/>
        <v>2900000</v>
      </c>
      <c r="H521" s="17" t="s">
        <v>14</v>
      </c>
    </row>
    <row r="522" spans="1:8" x14ac:dyDescent="0.2">
      <c r="A522" s="8" t="s">
        <v>435</v>
      </c>
      <c r="B522" s="9" t="s">
        <v>436</v>
      </c>
      <c r="C522" s="9" t="s">
        <v>12</v>
      </c>
      <c r="D522" s="9" t="s">
        <v>19</v>
      </c>
      <c r="E522" s="10">
        <v>93000</v>
      </c>
      <c r="F522" s="11"/>
      <c r="G522" s="22">
        <f t="shared" si="2"/>
        <v>93000</v>
      </c>
      <c r="H522" s="12" t="s">
        <v>14</v>
      </c>
    </row>
    <row r="523" spans="1:8" x14ac:dyDescent="0.2">
      <c r="A523" s="13" t="s">
        <v>479</v>
      </c>
      <c r="B523" s="14" t="s">
        <v>11</v>
      </c>
      <c r="C523" s="14" t="s">
        <v>79</v>
      </c>
      <c r="D523" s="14" t="s">
        <v>19</v>
      </c>
      <c r="E523" s="15">
        <v>10079824</v>
      </c>
      <c r="F523" s="16"/>
      <c r="G523" s="22">
        <f t="shared" si="2"/>
        <v>10079824</v>
      </c>
      <c r="H523" s="17" t="s">
        <v>14</v>
      </c>
    </row>
    <row r="524" spans="1:8" x14ac:dyDescent="0.2">
      <c r="A524" s="8" t="s">
        <v>480</v>
      </c>
      <c r="B524" s="9" t="s">
        <v>11</v>
      </c>
      <c r="C524" s="9" t="s">
        <v>12</v>
      </c>
      <c r="D524" s="9" t="s">
        <v>44</v>
      </c>
      <c r="E524" s="10">
        <v>168000</v>
      </c>
      <c r="F524" s="11"/>
      <c r="G524" s="22">
        <f t="shared" si="2"/>
        <v>168000</v>
      </c>
      <c r="H524" s="12" t="s">
        <v>14</v>
      </c>
    </row>
    <row r="525" spans="1:8" x14ac:dyDescent="0.2">
      <c r="A525" s="13" t="s">
        <v>481</v>
      </c>
      <c r="B525" s="14" t="s">
        <v>11</v>
      </c>
      <c r="C525" s="14" t="s">
        <v>12</v>
      </c>
      <c r="D525" s="14" t="s">
        <v>44</v>
      </c>
      <c r="E525" s="15">
        <v>250000000</v>
      </c>
      <c r="F525" s="16"/>
      <c r="G525" s="22">
        <f t="shared" si="2"/>
        <v>250000000</v>
      </c>
      <c r="H525" s="17" t="s">
        <v>14</v>
      </c>
    </row>
    <row r="526" spans="1:8" x14ac:dyDescent="0.2">
      <c r="A526" s="8" t="s">
        <v>482</v>
      </c>
      <c r="B526" s="9" t="s">
        <v>421</v>
      </c>
      <c r="C526" s="9" t="s">
        <v>79</v>
      </c>
      <c r="D526" s="9" t="s">
        <v>44</v>
      </c>
      <c r="E526" s="10">
        <v>4752</v>
      </c>
      <c r="F526" s="11"/>
      <c r="G526" s="22">
        <f t="shared" si="2"/>
        <v>4752</v>
      </c>
      <c r="H526" s="12" t="s">
        <v>14</v>
      </c>
    </row>
    <row r="527" spans="1:8" x14ac:dyDescent="0.2">
      <c r="A527" s="13" t="s">
        <v>483</v>
      </c>
      <c r="B527" s="14" t="s">
        <v>421</v>
      </c>
      <c r="C527" s="14" t="s">
        <v>79</v>
      </c>
      <c r="D527" s="14" t="s">
        <v>44</v>
      </c>
      <c r="E527" s="15">
        <v>72500</v>
      </c>
      <c r="F527" s="16"/>
      <c r="G527" s="22">
        <f t="shared" si="2"/>
        <v>72500</v>
      </c>
      <c r="H527" s="17" t="s">
        <v>14</v>
      </c>
    </row>
    <row r="528" spans="1:8" x14ac:dyDescent="0.2">
      <c r="A528" s="21" t="s">
        <v>484</v>
      </c>
      <c r="B528" s="9" t="s">
        <v>11</v>
      </c>
      <c r="C528" s="9" t="s">
        <v>12</v>
      </c>
      <c r="D528" s="9" t="s">
        <v>30</v>
      </c>
      <c r="E528" s="10">
        <v>128428</v>
      </c>
      <c r="F528" s="11"/>
      <c r="G528" s="22">
        <f t="shared" si="2"/>
        <v>128428</v>
      </c>
      <c r="H528" s="12" t="s">
        <v>14</v>
      </c>
    </row>
    <row r="529" spans="1:8" x14ac:dyDescent="0.2">
      <c r="A529" s="20" t="s">
        <v>485</v>
      </c>
      <c r="B529" s="14" t="s">
        <v>386</v>
      </c>
      <c r="C529" s="14" t="s">
        <v>387</v>
      </c>
      <c r="D529" s="14" t="s">
        <v>30</v>
      </c>
      <c r="E529" s="15">
        <v>115322</v>
      </c>
      <c r="F529" s="16"/>
      <c r="G529" s="22">
        <f t="shared" si="2"/>
        <v>115322</v>
      </c>
      <c r="H529" s="17" t="s">
        <v>388</v>
      </c>
    </row>
    <row r="530" spans="1:8" x14ac:dyDescent="0.2">
      <c r="A530" s="21" t="s">
        <v>486</v>
      </c>
      <c r="B530" s="9" t="s">
        <v>11</v>
      </c>
      <c r="C530" s="9" t="s">
        <v>12</v>
      </c>
      <c r="D530" s="9" t="s">
        <v>30</v>
      </c>
      <c r="E530" s="10">
        <v>150000</v>
      </c>
      <c r="F530" s="11"/>
      <c r="G530" s="22">
        <f t="shared" si="2"/>
        <v>150000</v>
      </c>
      <c r="H530" s="12" t="s">
        <v>14</v>
      </c>
    </row>
    <row r="531" spans="1:8" x14ac:dyDescent="0.2">
      <c r="A531" s="20" t="s">
        <v>487</v>
      </c>
      <c r="B531" s="14" t="s">
        <v>436</v>
      </c>
      <c r="C531" s="14" t="s">
        <v>12</v>
      </c>
      <c r="D531" s="14" t="s">
        <v>30</v>
      </c>
      <c r="E531" s="15">
        <v>150000</v>
      </c>
      <c r="F531" s="16"/>
      <c r="G531" s="22">
        <f t="shared" si="2"/>
        <v>150000</v>
      </c>
      <c r="H531" s="17" t="s">
        <v>14</v>
      </c>
    </row>
    <row r="532" spans="1:8" x14ac:dyDescent="0.2">
      <c r="A532" s="21" t="s">
        <v>488</v>
      </c>
      <c r="B532" s="9" t="s">
        <v>386</v>
      </c>
      <c r="C532" s="9" t="s">
        <v>387</v>
      </c>
      <c r="D532" s="9" t="s">
        <v>30</v>
      </c>
      <c r="E532" s="10">
        <v>79432</v>
      </c>
      <c r="F532" s="11"/>
      <c r="G532" s="22">
        <f t="shared" si="2"/>
        <v>79432</v>
      </c>
      <c r="H532" s="12" t="s">
        <v>388</v>
      </c>
    </row>
    <row r="533" spans="1:8" x14ac:dyDescent="0.2">
      <c r="A533" s="20" t="s">
        <v>489</v>
      </c>
      <c r="B533" s="14" t="s">
        <v>11</v>
      </c>
      <c r="C533" s="14" t="s">
        <v>12</v>
      </c>
      <c r="D533" s="14" t="s">
        <v>30</v>
      </c>
      <c r="E533" s="15">
        <v>998350</v>
      </c>
      <c r="F533" s="16"/>
      <c r="G533" s="22">
        <f t="shared" si="2"/>
        <v>998350</v>
      </c>
      <c r="H533" s="17" t="s">
        <v>388</v>
      </c>
    </row>
    <row r="534" spans="1:8" x14ac:dyDescent="0.2">
      <c r="A534" s="21" t="s">
        <v>490</v>
      </c>
      <c r="B534" s="9" t="s">
        <v>11</v>
      </c>
      <c r="C534" s="9" t="s">
        <v>12</v>
      </c>
      <c r="D534" s="9" t="s">
        <v>30</v>
      </c>
      <c r="E534" s="10">
        <v>282000</v>
      </c>
      <c r="F534" s="11"/>
      <c r="G534" s="22">
        <f t="shared" si="2"/>
        <v>282000</v>
      </c>
      <c r="H534" s="12" t="s">
        <v>14</v>
      </c>
    </row>
    <row r="535" spans="1:8" x14ac:dyDescent="0.2">
      <c r="A535" s="20" t="s">
        <v>491</v>
      </c>
      <c r="B535" s="14" t="s">
        <v>408</v>
      </c>
      <c r="C535" s="14" t="s">
        <v>387</v>
      </c>
      <c r="D535" s="14" t="s">
        <v>30</v>
      </c>
      <c r="E535" s="15">
        <v>99095</v>
      </c>
      <c r="F535" s="16"/>
      <c r="G535" s="22">
        <f t="shared" si="2"/>
        <v>99095</v>
      </c>
      <c r="H535" s="17" t="s">
        <v>14</v>
      </c>
    </row>
    <row r="536" spans="1:8" x14ac:dyDescent="0.2">
      <c r="A536" s="21" t="s">
        <v>492</v>
      </c>
      <c r="B536" s="9" t="s">
        <v>11</v>
      </c>
      <c r="C536" s="9" t="s">
        <v>12</v>
      </c>
      <c r="D536" s="9" t="s">
        <v>30</v>
      </c>
      <c r="E536" s="10">
        <v>114563</v>
      </c>
      <c r="F536" s="11"/>
      <c r="G536" s="22">
        <f t="shared" si="2"/>
        <v>114563</v>
      </c>
      <c r="H536" s="12" t="s">
        <v>14</v>
      </c>
    </row>
    <row r="537" spans="1:8" x14ac:dyDescent="0.2">
      <c r="A537" s="20" t="s">
        <v>493</v>
      </c>
      <c r="B537" s="14" t="s">
        <v>386</v>
      </c>
      <c r="C537" s="14" t="s">
        <v>387</v>
      </c>
      <c r="D537" s="14" t="s">
        <v>30</v>
      </c>
      <c r="E537" s="15">
        <v>56279</v>
      </c>
      <c r="F537" s="16"/>
      <c r="G537" s="22">
        <f t="shared" si="2"/>
        <v>56279</v>
      </c>
      <c r="H537" s="17" t="s">
        <v>388</v>
      </c>
    </row>
    <row r="538" spans="1:8" x14ac:dyDescent="0.2">
      <c r="A538" s="23" t="s">
        <v>494</v>
      </c>
      <c r="B538" s="24" t="s">
        <v>429</v>
      </c>
      <c r="C538" s="24" t="s">
        <v>432</v>
      </c>
      <c r="D538" s="24" t="s">
        <v>30</v>
      </c>
      <c r="E538" s="25">
        <v>500000</v>
      </c>
      <c r="F538" s="26"/>
      <c r="G538" s="27">
        <f t="shared" si="2"/>
        <v>500000</v>
      </c>
      <c r="H538" s="28" t="s">
        <v>388</v>
      </c>
    </row>
    <row r="539" spans="1:8" x14ac:dyDescent="0.2">
      <c r="F539" s="29"/>
      <c r="G539" s="29"/>
    </row>
    <row r="540" spans="1:8" x14ac:dyDescent="0.2">
      <c r="E540" s="18" t="s">
        <v>495</v>
      </c>
      <c r="G540" s="18" t="s">
        <v>496</v>
      </c>
    </row>
    <row r="541" spans="1:8" x14ac:dyDescent="0.2">
      <c r="E541" s="30">
        <f>SUM(Table1[Amount Announced])</f>
        <v>3145207173.9000001</v>
      </c>
      <c r="F541" s="30" t="s">
        <v>497</v>
      </c>
      <c r="G541" s="30">
        <f>SUM(Table1[Outstanding $])</f>
        <v>2663122156.5165997</v>
      </c>
    </row>
    <row r="542" spans="1:8" x14ac:dyDescent="0.2">
      <c r="E542" s="31"/>
      <c r="F542" s="30" t="s">
        <v>498</v>
      </c>
      <c r="G542" s="30">
        <f>SUM(Table1[Outstanding $])-2440265193.8</f>
        <v>222856962.71659946</v>
      </c>
    </row>
    <row r="543" spans="1:8" x14ac:dyDescent="0.2">
      <c r="F543" s="29"/>
      <c r="G543" s="29"/>
    </row>
    <row r="544" spans="1:8" x14ac:dyDescent="0.2">
      <c r="F544" s="29"/>
      <c r="G544" s="29"/>
    </row>
    <row r="545" spans="6:7" x14ac:dyDescent="0.2">
      <c r="F545" s="29"/>
      <c r="G545" s="29"/>
    </row>
    <row r="546" spans="6:7" x14ac:dyDescent="0.2">
      <c r="F546" s="29"/>
      <c r="G546" s="29"/>
    </row>
    <row r="547" spans="6:7" x14ac:dyDescent="0.2">
      <c r="F547" s="29"/>
      <c r="G547" s="29"/>
    </row>
    <row r="548" spans="6:7" x14ac:dyDescent="0.2">
      <c r="F548" s="29"/>
      <c r="G548" s="29"/>
    </row>
    <row r="549" spans="6:7" x14ac:dyDescent="0.2">
      <c r="F549" s="29"/>
      <c r="G549" s="29"/>
    </row>
    <row r="550" spans="6:7" x14ac:dyDescent="0.2">
      <c r="F550" s="29"/>
      <c r="G550" s="29"/>
    </row>
    <row r="551" spans="6:7" x14ac:dyDescent="0.2">
      <c r="F551" s="29"/>
      <c r="G551" s="29"/>
    </row>
    <row r="552" spans="6:7" x14ac:dyDescent="0.2">
      <c r="F552" s="29"/>
      <c r="G552" s="29"/>
    </row>
    <row r="553" spans="6:7" x14ac:dyDescent="0.2">
      <c r="F553" s="29"/>
      <c r="G553" s="29"/>
    </row>
    <row r="554" spans="6:7" x14ac:dyDescent="0.2">
      <c r="F554" s="29"/>
      <c r="G554" s="29"/>
    </row>
    <row r="555" spans="6:7" x14ac:dyDescent="0.2">
      <c r="F555" s="29"/>
      <c r="G555" s="29"/>
    </row>
    <row r="556" spans="6:7" x14ac:dyDescent="0.2">
      <c r="F556" s="29"/>
      <c r="G556" s="29"/>
    </row>
    <row r="557" spans="6:7" x14ac:dyDescent="0.2">
      <c r="F557" s="29"/>
      <c r="G557" s="29"/>
    </row>
    <row r="558" spans="6:7" x14ac:dyDescent="0.2">
      <c r="F558" s="29"/>
      <c r="G558" s="29"/>
    </row>
    <row r="559" spans="6:7" x14ac:dyDescent="0.2">
      <c r="F559" s="29"/>
      <c r="G559" s="29"/>
    </row>
    <row r="560" spans="6:7" x14ac:dyDescent="0.2">
      <c r="F560" s="29"/>
      <c r="G560" s="29"/>
    </row>
    <row r="561" spans="6:7" x14ac:dyDescent="0.2">
      <c r="F561" s="29"/>
      <c r="G561" s="29"/>
    </row>
    <row r="562" spans="6:7" x14ac:dyDescent="0.2">
      <c r="F562" s="29"/>
      <c r="G562" s="29"/>
    </row>
    <row r="563" spans="6:7" x14ac:dyDescent="0.2">
      <c r="F563" s="29"/>
      <c r="G563" s="29"/>
    </row>
    <row r="564" spans="6:7" x14ac:dyDescent="0.2">
      <c r="F564" s="29"/>
      <c r="G564" s="29"/>
    </row>
    <row r="565" spans="6:7" x14ac:dyDescent="0.2">
      <c r="F565" s="29"/>
      <c r="G565" s="29"/>
    </row>
    <row r="566" spans="6:7" x14ac:dyDescent="0.2">
      <c r="F566" s="29"/>
      <c r="G566" s="29"/>
    </row>
    <row r="567" spans="6:7" x14ac:dyDescent="0.2">
      <c r="F567" s="29"/>
      <c r="G567" s="29"/>
    </row>
    <row r="568" spans="6:7" x14ac:dyDescent="0.2">
      <c r="F568" s="29"/>
      <c r="G568" s="29"/>
    </row>
    <row r="569" spans="6:7" x14ac:dyDescent="0.2">
      <c r="F569" s="29"/>
      <c r="G569" s="29"/>
    </row>
    <row r="570" spans="6:7" x14ac:dyDescent="0.2">
      <c r="F570" s="29"/>
      <c r="G570" s="29"/>
    </row>
    <row r="571" spans="6:7" x14ac:dyDescent="0.2">
      <c r="F571" s="29"/>
      <c r="G571" s="29"/>
    </row>
    <row r="572" spans="6:7" x14ac:dyDescent="0.2">
      <c r="F572" s="29"/>
      <c r="G572" s="29"/>
    </row>
    <row r="573" spans="6:7" x14ac:dyDescent="0.2">
      <c r="F573" s="29"/>
      <c r="G573" s="29"/>
    </row>
    <row r="574" spans="6:7" x14ac:dyDescent="0.2">
      <c r="F574" s="29"/>
      <c r="G574" s="29"/>
    </row>
    <row r="575" spans="6:7" x14ac:dyDescent="0.2">
      <c r="F575" s="29"/>
      <c r="G575" s="29"/>
    </row>
    <row r="576" spans="6:7" x14ac:dyDescent="0.2">
      <c r="F576" s="29"/>
      <c r="G576" s="29"/>
    </row>
    <row r="577" spans="6:7" x14ac:dyDescent="0.2">
      <c r="F577" s="29"/>
      <c r="G577" s="29"/>
    </row>
    <row r="578" spans="6:7" x14ac:dyDescent="0.2">
      <c r="F578" s="29"/>
      <c r="G578" s="29"/>
    </row>
    <row r="579" spans="6:7" x14ac:dyDescent="0.2">
      <c r="F579" s="29"/>
      <c r="G579" s="29"/>
    </row>
    <row r="580" spans="6:7" x14ac:dyDescent="0.2">
      <c r="F580" s="29"/>
      <c r="G580" s="29"/>
    </row>
    <row r="581" spans="6:7" x14ac:dyDescent="0.2">
      <c r="F581" s="29"/>
      <c r="G581" s="29"/>
    </row>
    <row r="582" spans="6:7" x14ac:dyDescent="0.2">
      <c r="F582" s="29"/>
      <c r="G582" s="29"/>
    </row>
    <row r="583" spans="6:7" x14ac:dyDescent="0.2">
      <c r="F583" s="29"/>
      <c r="G583" s="29"/>
    </row>
    <row r="584" spans="6:7" x14ac:dyDescent="0.2">
      <c r="F584" s="29"/>
      <c r="G584" s="29"/>
    </row>
    <row r="585" spans="6:7" x14ac:dyDescent="0.2">
      <c r="F585" s="29"/>
      <c r="G585" s="29"/>
    </row>
    <row r="586" spans="6:7" x14ac:dyDescent="0.2">
      <c r="F586" s="29"/>
      <c r="G586" s="29"/>
    </row>
    <row r="587" spans="6:7" x14ac:dyDescent="0.2">
      <c r="F587" s="29"/>
      <c r="G587" s="29"/>
    </row>
    <row r="588" spans="6:7" x14ac:dyDescent="0.2">
      <c r="F588" s="29"/>
      <c r="G588" s="29"/>
    </row>
    <row r="589" spans="6:7" x14ac:dyDescent="0.2">
      <c r="F589" s="29"/>
      <c r="G589" s="29"/>
    </row>
    <row r="590" spans="6:7" x14ac:dyDescent="0.2">
      <c r="F590" s="29"/>
      <c r="G590" s="29"/>
    </row>
    <row r="591" spans="6:7" x14ac:dyDescent="0.2">
      <c r="F591" s="29"/>
      <c r="G591" s="29"/>
    </row>
    <row r="592" spans="6:7" x14ac:dyDescent="0.2">
      <c r="F592" s="29"/>
      <c r="G592" s="29"/>
    </row>
    <row r="593" spans="6:7" x14ac:dyDescent="0.2">
      <c r="F593" s="29"/>
      <c r="G593" s="29"/>
    </row>
    <row r="594" spans="6:7" x14ac:dyDescent="0.2">
      <c r="F594" s="29"/>
      <c r="G594" s="29"/>
    </row>
    <row r="595" spans="6:7" x14ac:dyDescent="0.2">
      <c r="F595" s="29"/>
      <c r="G595" s="29"/>
    </row>
    <row r="596" spans="6:7" x14ac:dyDescent="0.2">
      <c r="F596" s="29"/>
      <c r="G596" s="29"/>
    </row>
    <row r="597" spans="6:7" x14ac:dyDescent="0.2">
      <c r="F597" s="29"/>
      <c r="G597" s="29"/>
    </row>
    <row r="598" spans="6:7" x14ac:dyDescent="0.2">
      <c r="F598" s="29"/>
      <c r="G598" s="29"/>
    </row>
    <row r="599" spans="6:7" x14ac:dyDescent="0.2">
      <c r="F599" s="29"/>
      <c r="G599" s="29"/>
    </row>
    <row r="600" spans="6:7" x14ac:dyDescent="0.2">
      <c r="F600" s="29"/>
      <c r="G600" s="29"/>
    </row>
    <row r="601" spans="6:7" x14ac:dyDescent="0.2">
      <c r="F601" s="29"/>
      <c r="G601" s="29"/>
    </row>
    <row r="602" spans="6:7" x14ac:dyDescent="0.2">
      <c r="F602" s="29"/>
      <c r="G602" s="29"/>
    </row>
    <row r="603" spans="6:7" x14ac:dyDescent="0.2">
      <c r="F603" s="29"/>
      <c r="G603" s="29"/>
    </row>
    <row r="604" spans="6:7" x14ac:dyDescent="0.2">
      <c r="F604" s="29"/>
      <c r="G604" s="29"/>
    </row>
    <row r="605" spans="6:7" x14ac:dyDescent="0.2">
      <c r="F605" s="29"/>
      <c r="G605" s="29"/>
    </row>
    <row r="606" spans="6:7" x14ac:dyDescent="0.2">
      <c r="F606" s="29"/>
      <c r="G606" s="29"/>
    </row>
    <row r="607" spans="6:7" x14ac:dyDescent="0.2">
      <c r="F607" s="29"/>
      <c r="G607" s="29"/>
    </row>
    <row r="608" spans="6:7" x14ac:dyDescent="0.2">
      <c r="F608" s="29"/>
      <c r="G608" s="29"/>
    </row>
    <row r="609" spans="6:7" x14ac:dyDescent="0.2">
      <c r="F609" s="29"/>
      <c r="G609" s="29"/>
    </row>
    <row r="610" spans="6:7" x14ac:dyDescent="0.2">
      <c r="F610" s="29"/>
      <c r="G610" s="29"/>
    </row>
    <row r="611" spans="6:7" x14ac:dyDescent="0.2">
      <c r="F611" s="29"/>
      <c r="G611" s="29"/>
    </row>
    <row r="612" spans="6:7" x14ac:dyDescent="0.2">
      <c r="F612" s="29"/>
      <c r="G612" s="29"/>
    </row>
    <row r="613" spans="6:7" x14ac:dyDescent="0.2">
      <c r="F613" s="29"/>
      <c r="G613" s="29"/>
    </row>
    <row r="614" spans="6:7" x14ac:dyDescent="0.2">
      <c r="F614" s="29"/>
      <c r="G614" s="29"/>
    </row>
    <row r="615" spans="6:7" x14ac:dyDescent="0.2">
      <c r="F615" s="29"/>
      <c r="G615" s="29"/>
    </row>
    <row r="616" spans="6:7" x14ac:dyDescent="0.2">
      <c r="F616" s="29"/>
      <c r="G616" s="29"/>
    </row>
    <row r="617" spans="6:7" x14ac:dyDescent="0.2">
      <c r="F617" s="29"/>
      <c r="G617" s="29"/>
    </row>
    <row r="618" spans="6:7" x14ac:dyDescent="0.2">
      <c r="F618" s="29"/>
      <c r="G618" s="29"/>
    </row>
    <row r="619" spans="6:7" x14ac:dyDescent="0.2">
      <c r="F619" s="29"/>
      <c r="G619" s="29"/>
    </row>
    <row r="620" spans="6:7" x14ac:dyDescent="0.2">
      <c r="F620" s="29"/>
      <c r="G620" s="29"/>
    </row>
    <row r="621" spans="6:7" x14ac:dyDescent="0.2">
      <c r="F621" s="29"/>
      <c r="G621" s="29"/>
    </row>
    <row r="622" spans="6:7" x14ac:dyDescent="0.2">
      <c r="F622" s="29"/>
      <c r="G622" s="29"/>
    </row>
    <row r="623" spans="6:7" x14ac:dyDescent="0.2">
      <c r="F623" s="29"/>
      <c r="G623" s="29"/>
    </row>
    <row r="624" spans="6:7" x14ac:dyDescent="0.2">
      <c r="F624" s="29"/>
      <c r="G624" s="29"/>
    </row>
    <row r="625" spans="6:7" x14ac:dyDescent="0.2">
      <c r="F625" s="29"/>
      <c r="G625" s="29"/>
    </row>
    <row r="626" spans="6:7" x14ac:dyDescent="0.2">
      <c r="F626" s="29"/>
      <c r="G626" s="29"/>
    </row>
    <row r="627" spans="6:7" x14ac:dyDescent="0.2">
      <c r="F627" s="29"/>
      <c r="G627" s="29"/>
    </row>
    <row r="628" spans="6:7" x14ac:dyDescent="0.2">
      <c r="F628" s="29"/>
      <c r="G628" s="29"/>
    </row>
    <row r="629" spans="6:7" x14ac:dyDescent="0.2">
      <c r="F629" s="29"/>
      <c r="G629" s="29"/>
    </row>
    <row r="630" spans="6:7" x14ac:dyDescent="0.2">
      <c r="F630" s="29"/>
      <c r="G630" s="29"/>
    </row>
    <row r="631" spans="6:7" x14ac:dyDescent="0.2">
      <c r="F631" s="29"/>
      <c r="G631" s="29"/>
    </row>
    <row r="632" spans="6:7" x14ac:dyDescent="0.2">
      <c r="F632" s="29"/>
      <c r="G632" s="29"/>
    </row>
    <row r="633" spans="6:7" x14ac:dyDescent="0.2">
      <c r="F633" s="29"/>
      <c r="G633" s="29"/>
    </row>
    <row r="634" spans="6:7" x14ac:dyDescent="0.2">
      <c r="F634" s="29"/>
      <c r="G634" s="29"/>
    </row>
    <row r="635" spans="6:7" x14ac:dyDescent="0.2">
      <c r="F635" s="29"/>
      <c r="G635" s="29"/>
    </row>
    <row r="636" spans="6:7" x14ac:dyDescent="0.2">
      <c r="F636" s="29"/>
      <c r="G636" s="29"/>
    </row>
    <row r="637" spans="6:7" x14ac:dyDescent="0.2">
      <c r="F637" s="29"/>
      <c r="G637" s="29"/>
    </row>
    <row r="638" spans="6:7" x14ac:dyDescent="0.2">
      <c r="F638" s="29"/>
      <c r="G638" s="29"/>
    </row>
    <row r="639" spans="6:7" x14ac:dyDescent="0.2">
      <c r="F639" s="29"/>
      <c r="G639" s="29"/>
    </row>
    <row r="640" spans="6:7" x14ac:dyDescent="0.2">
      <c r="F640" s="29"/>
      <c r="G640" s="29"/>
    </row>
    <row r="641" spans="6:7" x14ac:dyDescent="0.2">
      <c r="F641" s="29"/>
      <c r="G641" s="29"/>
    </row>
    <row r="642" spans="6:7" x14ac:dyDescent="0.2">
      <c r="F642" s="29"/>
      <c r="G642" s="29"/>
    </row>
    <row r="643" spans="6:7" x14ac:dyDescent="0.2">
      <c r="F643" s="29"/>
      <c r="G643" s="29"/>
    </row>
    <row r="644" spans="6:7" x14ac:dyDescent="0.2">
      <c r="F644" s="29"/>
      <c r="G644" s="29"/>
    </row>
    <row r="645" spans="6:7" x14ac:dyDescent="0.2">
      <c r="F645" s="29"/>
      <c r="G645" s="29"/>
    </row>
    <row r="646" spans="6:7" x14ac:dyDescent="0.2">
      <c r="F646" s="29"/>
      <c r="G646" s="29"/>
    </row>
    <row r="647" spans="6:7" x14ac:dyDescent="0.2">
      <c r="F647" s="29"/>
      <c r="G647" s="29"/>
    </row>
    <row r="648" spans="6:7" x14ac:dyDescent="0.2">
      <c r="F648" s="29"/>
      <c r="G648" s="29"/>
    </row>
    <row r="649" spans="6:7" x14ac:dyDescent="0.2">
      <c r="F649" s="29"/>
      <c r="G649" s="29"/>
    </row>
    <row r="650" spans="6:7" x14ac:dyDescent="0.2">
      <c r="F650" s="29"/>
      <c r="G650" s="29"/>
    </row>
    <row r="651" spans="6:7" x14ac:dyDescent="0.2">
      <c r="F651" s="29"/>
      <c r="G651" s="29"/>
    </row>
    <row r="652" spans="6:7" x14ac:dyDescent="0.2">
      <c r="F652" s="29"/>
      <c r="G652" s="29"/>
    </row>
    <row r="653" spans="6:7" x14ac:dyDescent="0.2">
      <c r="F653" s="29"/>
      <c r="G653" s="29"/>
    </row>
    <row r="654" spans="6:7" x14ac:dyDescent="0.2">
      <c r="F654" s="29"/>
      <c r="G654" s="29"/>
    </row>
    <row r="655" spans="6:7" x14ac:dyDescent="0.2">
      <c r="F655" s="29"/>
      <c r="G655" s="29"/>
    </row>
    <row r="656" spans="6:7" x14ac:dyDescent="0.2">
      <c r="F656" s="29"/>
      <c r="G656" s="29"/>
    </row>
    <row r="657" spans="6:7" x14ac:dyDescent="0.2">
      <c r="F657" s="29"/>
      <c r="G657" s="29"/>
    </row>
    <row r="658" spans="6:7" x14ac:dyDescent="0.2">
      <c r="F658" s="29"/>
      <c r="G658" s="29"/>
    </row>
    <row r="659" spans="6:7" x14ac:dyDescent="0.2">
      <c r="F659" s="29"/>
      <c r="G659" s="29"/>
    </row>
    <row r="660" spans="6:7" x14ac:dyDescent="0.2">
      <c r="F660" s="29"/>
      <c r="G660" s="29"/>
    </row>
    <row r="661" spans="6:7" x14ac:dyDescent="0.2">
      <c r="F661" s="29"/>
      <c r="G661" s="29"/>
    </row>
    <row r="662" spans="6:7" x14ac:dyDescent="0.2">
      <c r="F662" s="29"/>
      <c r="G662" s="29"/>
    </row>
    <row r="663" spans="6:7" x14ac:dyDescent="0.2">
      <c r="F663" s="29"/>
      <c r="G663" s="29"/>
    </row>
    <row r="664" spans="6:7" x14ac:dyDescent="0.2">
      <c r="F664" s="29"/>
      <c r="G664" s="29"/>
    </row>
    <row r="665" spans="6:7" x14ac:dyDescent="0.2">
      <c r="F665" s="29"/>
      <c r="G665" s="29"/>
    </row>
    <row r="666" spans="6:7" x14ac:dyDescent="0.2">
      <c r="F666" s="29"/>
      <c r="G666" s="29"/>
    </row>
    <row r="667" spans="6:7" x14ac:dyDescent="0.2">
      <c r="F667" s="29"/>
      <c r="G667" s="29"/>
    </row>
    <row r="668" spans="6:7" x14ac:dyDescent="0.2">
      <c r="F668" s="29"/>
      <c r="G668" s="29"/>
    </row>
    <row r="669" spans="6:7" x14ac:dyDescent="0.2">
      <c r="F669" s="29"/>
      <c r="G669" s="29"/>
    </row>
    <row r="670" spans="6:7" x14ac:dyDescent="0.2">
      <c r="F670" s="29"/>
      <c r="G670" s="29"/>
    </row>
    <row r="671" spans="6:7" x14ac:dyDescent="0.2">
      <c r="F671" s="29"/>
      <c r="G671" s="29"/>
    </row>
    <row r="672" spans="6:7" x14ac:dyDescent="0.2">
      <c r="F672" s="29"/>
      <c r="G672" s="29"/>
    </row>
    <row r="673" spans="6:7" x14ac:dyDescent="0.2">
      <c r="F673" s="29"/>
      <c r="G673" s="29"/>
    </row>
    <row r="674" spans="6:7" x14ac:dyDescent="0.2">
      <c r="F674" s="29"/>
      <c r="G674" s="29"/>
    </row>
    <row r="675" spans="6:7" x14ac:dyDescent="0.2">
      <c r="F675" s="29"/>
      <c r="G675" s="29"/>
    </row>
    <row r="676" spans="6:7" x14ac:dyDescent="0.2">
      <c r="F676" s="29"/>
      <c r="G676" s="29"/>
    </row>
    <row r="677" spans="6:7" x14ac:dyDescent="0.2">
      <c r="F677" s="29"/>
      <c r="G677" s="29"/>
    </row>
    <row r="678" spans="6:7" x14ac:dyDescent="0.2">
      <c r="F678" s="29"/>
      <c r="G678" s="29"/>
    </row>
    <row r="679" spans="6:7" x14ac:dyDescent="0.2">
      <c r="F679" s="29"/>
      <c r="G679" s="29"/>
    </row>
    <row r="680" spans="6:7" x14ac:dyDescent="0.2">
      <c r="F680" s="29"/>
      <c r="G680" s="29"/>
    </row>
    <row r="681" spans="6:7" x14ac:dyDescent="0.2">
      <c r="F681" s="29"/>
      <c r="G681" s="29"/>
    </row>
    <row r="682" spans="6:7" x14ac:dyDescent="0.2">
      <c r="F682" s="29"/>
      <c r="G682" s="29"/>
    </row>
    <row r="683" spans="6:7" x14ac:dyDescent="0.2">
      <c r="F683" s="29"/>
      <c r="G683" s="29"/>
    </row>
    <row r="684" spans="6:7" x14ac:dyDescent="0.2">
      <c r="F684" s="29"/>
      <c r="G684" s="29"/>
    </row>
    <row r="685" spans="6:7" x14ac:dyDescent="0.2">
      <c r="F685" s="29"/>
      <c r="G685" s="29"/>
    </row>
    <row r="686" spans="6:7" x14ac:dyDescent="0.2">
      <c r="F686" s="29"/>
      <c r="G686" s="29"/>
    </row>
    <row r="687" spans="6:7" x14ac:dyDescent="0.2">
      <c r="F687" s="29"/>
      <c r="G687" s="29"/>
    </row>
    <row r="688" spans="6:7" x14ac:dyDescent="0.2">
      <c r="F688" s="29"/>
      <c r="G688" s="29"/>
    </row>
    <row r="689" spans="6:7" x14ac:dyDescent="0.2">
      <c r="F689" s="29"/>
      <c r="G689" s="29"/>
    </row>
    <row r="690" spans="6:7" x14ac:dyDescent="0.2">
      <c r="F690" s="29"/>
      <c r="G690" s="29"/>
    </row>
    <row r="691" spans="6:7" x14ac:dyDescent="0.2">
      <c r="F691" s="29"/>
      <c r="G691" s="29"/>
    </row>
    <row r="692" spans="6:7" x14ac:dyDescent="0.2">
      <c r="F692" s="29"/>
      <c r="G692" s="29"/>
    </row>
    <row r="693" spans="6:7" x14ac:dyDescent="0.2">
      <c r="F693" s="29"/>
      <c r="G693" s="29"/>
    </row>
    <row r="694" spans="6:7" x14ac:dyDescent="0.2">
      <c r="F694" s="29"/>
      <c r="G694" s="29"/>
    </row>
    <row r="695" spans="6:7" x14ac:dyDescent="0.2">
      <c r="F695" s="29"/>
      <c r="G695" s="29"/>
    </row>
    <row r="696" spans="6:7" x14ac:dyDescent="0.2">
      <c r="F696" s="29"/>
      <c r="G696" s="29"/>
    </row>
    <row r="697" spans="6:7" x14ac:dyDescent="0.2">
      <c r="F697" s="29"/>
      <c r="G697" s="29"/>
    </row>
    <row r="698" spans="6:7" x14ac:dyDescent="0.2">
      <c r="F698" s="29"/>
      <c r="G698" s="29"/>
    </row>
    <row r="699" spans="6:7" x14ac:dyDescent="0.2">
      <c r="F699" s="29"/>
      <c r="G699" s="29"/>
    </row>
    <row r="700" spans="6:7" x14ac:dyDescent="0.2">
      <c r="F700" s="29"/>
      <c r="G700" s="29"/>
    </row>
    <row r="701" spans="6:7" x14ac:dyDescent="0.2">
      <c r="F701" s="29"/>
      <c r="G701" s="29"/>
    </row>
    <row r="702" spans="6:7" x14ac:dyDescent="0.2">
      <c r="F702" s="29"/>
      <c r="G702" s="29"/>
    </row>
    <row r="703" spans="6:7" x14ac:dyDescent="0.2">
      <c r="F703" s="29"/>
      <c r="G703" s="29"/>
    </row>
    <row r="704" spans="6:7" x14ac:dyDescent="0.2">
      <c r="F704" s="29"/>
      <c r="G704" s="29"/>
    </row>
    <row r="705" spans="6:7" x14ac:dyDescent="0.2">
      <c r="F705" s="29"/>
      <c r="G705" s="29"/>
    </row>
    <row r="706" spans="6:7" x14ac:dyDescent="0.2">
      <c r="F706" s="29"/>
      <c r="G706" s="29"/>
    </row>
    <row r="707" spans="6:7" x14ac:dyDescent="0.2">
      <c r="F707" s="29"/>
      <c r="G707" s="29"/>
    </row>
    <row r="708" spans="6:7" x14ac:dyDescent="0.2">
      <c r="F708" s="29"/>
      <c r="G708" s="29"/>
    </row>
    <row r="709" spans="6:7" x14ac:dyDescent="0.2">
      <c r="F709" s="29"/>
      <c r="G709" s="29"/>
    </row>
    <row r="710" spans="6:7" x14ac:dyDescent="0.2">
      <c r="F710" s="29"/>
      <c r="G710" s="29"/>
    </row>
    <row r="711" spans="6:7" x14ac:dyDescent="0.2">
      <c r="F711" s="29"/>
      <c r="G711" s="29"/>
    </row>
    <row r="712" spans="6:7" x14ac:dyDescent="0.2">
      <c r="F712" s="29"/>
      <c r="G712" s="29"/>
    </row>
    <row r="713" spans="6:7" x14ac:dyDescent="0.2">
      <c r="F713" s="29"/>
      <c r="G713" s="29"/>
    </row>
    <row r="714" spans="6:7" x14ac:dyDescent="0.2">
      <c r="F714" s="29"/>
      <c r="G714" s="29"/>
    </row>
    <row r="715" spans="6:7" x14ac:dyDescent="0.2">
      <c r="F715" s="29"/>
      <c r="G715" s="29"/>
    </row>
    <row r="716" spans="6:7" x14ac:dyDescent="0.2">
      <c r="F716" s="29"/>
      <c r="G716" s="29"/>
    </row>
    <row r="717" spans="6:7" x14ac:dyDescent="0.2">
      <c r="F717" s="29"/>
      <c r="G717" s="29"/>
    </row>
    <row r="718" spans="6:7" x14ac:dyDescent="0.2">
      <c r="F718" s="29"/>
      <c r="G718" s="29"/>
    </row>
    <row r="719" spans="6:7" x14ac:dyDescent="0.2">
      <c r="F719" s="29"/>
      <c r="G719" s="29"/>
    </row>
    <row r="720" spans="6:7" x14ac:dyDescent="0.2">
      <c r="F720" s="29"/>
      <c r="G720" s="29"/>
    </row>
    <row r="721" spans="6:7" x14ac:dyDescent="0.2">
      <c r="F721" s="29"/>
      <c r="G721" s="29"/>
    </row>
    <row r="722" spans="6:7" x14ac:dyDescent="0.2">
      <c r="F722" s="29"/>
      <c r="G722" s="29"/>
    </row>
    <row r="723" spans="6:7" x14ac:dyDescent="0.2">
      <c r="F723" s="29"/>
      <c r="G723" s="29"/>
    </row>
    <row r="724" spans="6:7" x14ac:dyDescent="0.2">
      <c r="F724" s="29"/>
      <c r="G724" s="29"/>
    </row>
    <row r="725" spans="6:7" x14ac:dyDescent="0.2">
      <c r="F725" s="29"/>
      <c r="G725" s="29"/>
    </row>
    <row r="726" spans="6:7" x14ac:dyDescent="0.2">
      <c r="F726" s="29"/>
      <c r="G726" s="29"/>
    </row>
    <row r="727" spans="6:7" x14ac:dyDescent="0.2">
      <c r="F727" s="29"/>
      <c r="G727" s="29"/>
    </row>
    <row r="728" spans="6:7" x14ac:dyDescent="0.2">
      <c r="F728" s="29"/>
      <c r="G728" s="29"/>
    </row>
    <row r="729" spans="6:7" x14ac:dyDescent="0.2">
      <c r="F729" s="29"/>
      <c r="G729" s="29"/>
    </row>
    <row r="730" spans="6:7" x14ac:dyDescent="0.2">
      <c r="F730" s="29"/>
      <c r="G730" s="29"/>
    </row>
    <row r="731" spans="6:7" x14ac:dyDescent="0.2">
      <c r="F731" s="29"/>
      <c r="G731" s="29"/>
    </row>
    <row r="732" spans="6:7" x14ac:dyDescent="0.2">
      <c r="F732" s="29"/>
      <c r="G732" s="29"/>
    </row>
    <row r="733" spans="6:7" x14ac:dyDescent="0.2">
      <c r="F733" s="29"/>
      <c r="G733" s="29"/>
    </row>
    <row r="734" spans="6:7" x14ac:dyDescent="0.2">
      <c r="F734" s="29"/>
      <c r="G734" s="29"/>
    </row>
    <row r="735" spans="6:7" x14ac:dyDescent="0.2">
      <c r="F735" s="29"/>
      <c r="G735" s="29"/>
    </row>
    <row r="736" spans="6:7" x14ac:dyDescent="0.2">
      <c r="F736" s="29"/>
      <c r="G736" s="29"/>
    </row>
    <row r="737" spans="6:7" x14ac:dyDescent="0.2">
      <c r="F737" s="29"/>
      <c r="G737" s="29"/>
    </row>
    <row r="738" spans="6:7" x14ac:dyDescent="0.2">
      <c r="F738" s="29"/>
      <c r="G738" s="29"/>
    </row>
    <row r="739" spans="6:7" x14ac:dyDescent="0.2">
      <c r="F739" s="29"/>
      <c r="G739" s="29"/>
    </row>
    <row r="740" spans="6:7" x14ac:dyDescent="0.2">
      <c r="F740" s="29"/>
      <c r="G740" s="29"/>
    </row>
    <row r="741" spans="6:7" x14ac:dyDescent="0.2">
      <c r="F741" s="29"/>
      <c r="G741" s="29"/>
    </row>
    <row r="742" spans="6:7" x14ac:dyDescent="0.2">
      <c r="F742" s="29"/>
      <c r="G742" s="29"/>
    </row>
    <row r="743" spans="6:7" x14ac:dyDescent="0.2">
      <c r="F743" s="29"/>
      <c r="G743" s="29"/>
    </row>
    <row r="744" spans="6:7" x14ac:dyDescent="0.2">
      <c r="F744" s="29"/>
      <c r="G744" s="29"/>
    </row>
    <row r="745" spans="6:7" x14ac:dyDescent="0.2">
      <c r="F745" s="29"/>
      <c r="G745" s="29"/>
    </row>
    <row r="746" spans="6:7" x14ac:dyDescent="0.2">
      <c r="F746" s="29"/>
      <c r="G746" s="29"/>
    </row>
    <row r="747" spans="6:7" x14ac:dyDescent="0.2">
      <c r="F747" s="29"/>
      <c r="G747" s="29"/>
    </row>
    <row r="748" spans="6:7" x14ac:dyDescent="0.2">
      <c r="F748" s="29"/>
      <c r="G748" s="29"/>
    </row>
    <row r="749" spans="6:7" x14ac:dyDescent="0.2">
      <c r="F749" s="29"/>
      <c r="G749" s="29"/>
    </row>
    <row r="750" spans="6:7" x14ac:dyDescent="0.2">
      <c r="F750" s="29"/>
      <c r="G750" s="29"/>
    </row>
    <row r="751" spans="6:7" x14ac:dyDescent="0.2">
      <c r="F751" s="29"/>
      <c r="G751" s="29"/>
    </row>
    <row r="752" spans="6:7" x14ac:dyDescent="0.2">
      <c r="F752" s="29"/>
      <c r="G752" s="29"/>
    </row>
    <row r="753" spans="6:7" x14ac:dyDescent="0.2">
      <c r="F753" s="29"/>
      <c r="G753" s="29"/>
    </row>
    <row r="754" spans="6:7" x14ac:dyDescent="0.2">
      <c r="F754" s="29"/>
      <c r="G754" s="29"/>
    </row>
    <row r="755" spans="6:7" x14ac:dyDescent="0.2">
      <c r="F755" s="29"/>
      <c r="G755" s="29"/>
    </row>
    <row r="756" spans="6:7" x14ac:dyDescent="0.2">
      <c r="F756" s="29"/>
      <c r="G756" s="29"/>
    </row>
    <row r="757" spans="6:7" x14ac:dyDescent="0.2">
      <c r="F757" s="29"/>
      <c r="G757" s="29"/>
    </row>
    <row r="758" spans="6:7" x14ac:dyDescent="0.2">
      <c r="F758" s="29"/>
      <c r="G758" s="29"/>
    </row>
    <row r="759" spans="6:7" x14ac:dyDescent="0.2">
      <c r="F759" s="29"/>
      <c r="G759" s="29"/>
    </row>
    <row r="760" spans="6:7" x14ac:dyDescent="0.2">
      <c r="F760" s="29"/>
      <c r="G760" s="29"/>
    </row>
    <row r="761" spans="6:7" x14ac:dyDescent="0.2">
      <c r="F761" s="29"/>
      <c r="G761" s="29"/>
    </row>
    <row r="762" spans="6:7" x14ac:dyDescent="0.2">
      <c r="F762" s="29"/>
      <c r="G762" s="29"/>
    </row>
    <row r="763" spans="6:7" x14ac:dyDescent="0.2">
      <c r="F763" s="29"/>
      <c r="G763" s="29"/>
    </row>
    <row r="764" spans="6:7" x14ac:dyDescent="0.2">
      <c r="F764" s="29"/>
      <c r="G764" s="29"/>
    </row>
    <row r="765" spans="6:7" x14ac:dyDescent="0.2">
      <c r="F765" s="29"/>
      <c r="G765" s="29"/>
    </row>
    <row r="766" spans="6:7" x14ac:dyDescent="0.2">
      <c r="F766" s="29"/>
      <c r="G766" s="29"/>
    </row>
    <row r="767" spans="6:7" x14ac:dyDescent="0.2">
      <c r="F767" s="29"/>
      <c r="G767" s="29"/>
    </row>
    <row r="768" spans="6:7" x14ac:dyDescent="0.2">
      <c r="F768" s="29"/>
      <c r="G768" s="29"/>
    </row>
    <row r="769" spans="6:7" x14ac:dyDescent="0.2">
      <c r="F769" s="29"/>
      <c r="G769" s="29"/>
    </row>
    <row r="770" spans="6:7" x14ac:dyDescent="0.2">
      <c r="F770" s="29"/>
      <c r="G770" s="29"/>
    </row>
    <row r="771" spans="6:7" x14ac:dyDescent="0.2">
      <c r="F771" s="29"/>
      <c r="G771" s="29"/>
    </row>
    <row r="772" spans="6:7" x14ac:dyDescent="0.2">
      <c r="F772" s="29"/>
      <c r="G772" s="29"/>
    </row>
    <row r="773" spans="6:7" x14ac:dyDescent="0.2">
      <c r="F773" s="29"/>
      <c r="G773" s="29"/>
    </row>
    <row r="774" spans="6:7" x14ac:dyDescent="0.2">
      <c r="F774" s="29"/>
      <c r="G774" s="29"/>
    </row>
    <row r="775" spans="6:7" x14ac:dyDescent="0.2">
      <c r="F775" s="29"/>
      <c r="G775" s="29"/>
    </row>
    <row r="776" spans="6:7" x14ac:dyDescent="0.2">
      <c r="F776" s="29"/>
      <c r="G776" s="29"/>
    </row>
    <row r="777" spans="6:7" x14ac:dyDescent="0.2">
      <c r="F777" s="29"/>
      <c r="G777" s="29"/>
    </row>
    <row r="778" spans="6:7" x14ac:dyDescent="0.2">
      <c r="F778" s="29"/>
      <c r="G778" s="29"/>
    </row>
    <row r="779" spans="6:7" x14ac:dyDescent="0.2">
      <c r="F779" s="29"/>
      <c r="G779" s="29"/>
    </row>
    <row r="780" spans="6:7" x14ac:dyDescent="0.2">
      <c r="F780" s="29"/>
      <c r="G780" s="29"/>
    </row>
    <row r="781" spans="6:7" x14ac:dyDescent="0.2">
      <c r="F781" s="29"/>
      <c r="G781" s="29"/>
    </row>
    <row r="782" spans="6:7" x14ac:dyDescent="0.2">
      <c r="F782" s="29"/>
      <c r="G782" s="29"/>
    </row>
    <row r="783" spans="6:7" x14ac:dyDescent="0.2">
      <c r="F783" s="29"/>
      <c r="G783" s="29"/>
    </row>
    <row r="784" spans="6:7" x14ac:dyDescent="0.2">
      <c r="F784" s="29"/>
      <c r="G784" s="29"/>
    </row>
    <row r="785" spans="6:7" x14ac:dyDescent="0.2">
      <c r="F785" s="29"/>
      <c r="G785" s="29"/>
    </row>
    <row r="786" spans="6:7" x14ac:dyDescent="0.2">
      <c r="F786" s="29"/>
      <c r="G786" s="29"/>
    </row>
    <row r="787" spans="6:7" x14ac:dyDescent="0.2">
      <c r="F787" s="29"/>
      <c r="G787" s="29"/>
    </row>
    <row r="788" spans="6:7" x14ac:dyDescent="0.2">
      <c r="F788" s="29"/>
      <c r="G788" s="29"/>
    </row>
    <row r="789" spans="6:7" x14ac:dyDescent="0.2">
      <c r="F789" s="29"/>
      <c r="G789" s="29"/>
    </row>
    <row r="790" spans="6:7" x14ac:dyDescent="0.2">
      <c r="F790" s="29"/>
      <c r="G790" s="29"/>
    </row>
    <row r="791" spans="6:7" x14ac:dyDescent="0.2">
      <c r="F791" s="29"/>
      <c r="G791" s="29"/>
    </row>
    <row r="792" spans="6:7" x14ac:dyDescent="0.2">
      <c r="F792" s="29"/>
      <c r="G792" s="29"/>
    </row>
    <row r="793" spans="6:7" x14ac:dyDescent="0.2">
      <c r="F793" s="29"/>
      <c r="G793" s="29"/>
    </row>
    <row r="794" spans="6:7" x14ac:dyDescent="0.2">
      <c r="F794" s="29"/>
      <c r="G794" s="29"/>
    </row>
    <row r="795" spans="6:7" x14ac:dyDescent="0.2">
      <c r="F795" s="29"/>
      <c r="G795" s="29"/>
    </row>
    <row r="796" spans="6:7" x14ac:dyDescent="0.2">
      <c r="F796" s="29"/>
      <c r="G796" s="29"/>
    </row>
    <row r="797" spans="6:7" x14ac:dyDescent="0.2">
      <c r="F797" s="29"/>
      <c r="G797" s="29"/>
    </row>
    <row r="798" spans="6:7" x14ac:dyDescent="0.2">
      <c r="F798" s="29"/>
      <c r="G798" s="29"/>
    </row>
    <row r="799" spans="6:7" x14ac:dyDescent="0.2">
      <c r="F799" s="29"/>
      <c r="G799" s="29"/>
    </row>
    <row r="800" spans="6:7" x14ac:dyDescent="0.2">
      <c r="F800" s="29"/>
      <c r="G800" s="29"/>
    </row>
    <row r="801" spans="6:7" x14ac:dyDescent="0.2">
      <c r="F801" s="29"/>
      <c r="G801" s="29"/>
    </row>
    <row r="802" spans="6:7" x14ac:dyDescent="0.2">
      <c r="F802" s="29"/>
      <c r="G802" s="29"/>
    </row>
    <row r="803" spans="6:7" x14ac:dyDescent="0.2">
      <c r="F803" s="29"/>
      <c r="G803" s="29"/>
    </row>
    <row r="804" spans="6:7" x14ac:dyDescent="0.2">
      <c r="F804" s="29"/>
      <c r="G804" s="29"/>
    </row>
    <row r="805" spans="6:7" x14ac:dyDescent="0.2">
      <c r="F805" s="29"/>
      <c r="G805" s="29"/>
    </row>
    <row r="806" spans="6:7" x14ac:dyDescent="0.2">
      <c r="F806" s="29"/>
      <c r="G806" s="29"/>
    </row>
    <row r="807" spans="6:7" x14ac:dyDescent="0.2">
      <c r="F807" s="29"/>
      <c r="G807" s="29"/>
    </row>
    <row r="808" spans="6:7" x14ac:dyDescent="0.2">
      <c r="F808" s="29"/>
      <c r="G808" s="29"/>
    </row>
    <row r="809" spans="6:7" x14ac:dyDescent="0.2">
      <c r="F809" s="29"/>
      <c r="G809" s="29"/>
    </row>
    <row r="810" spans="6:7" x14ac:dyDescent="0.2">
      <c r="F810" s="29"/>
      <c r="G810" s="29"/>
    </row>
    <row r="811" spans="6:7" x14ac:dyDescent="0.2">
      <c r="F811" s="29"/>
      <c r="G811" s="29"/>
    </row>
    <row r="812" spans="6:7" x14ac:dyDescent="0.2">
      <c r="F812" s="29"/>
      <c r="G812" s="29"/>
    </row>
    <row r="813" spans="6:7" x14ac:dyDescent="0.2">
      <c r="F813" s="29"/>
      <c r="G813" s="29"/>
    </row>
    <row r="814" spans="6:7" x14ac:dyDescent="0.2">
      <c r="F814" s="29"/>
      <c r="G814" s="29"/>
    </row>
    <row r="815" spans="6:7" x14ac:dyDescent="0.2">
      <c r="F815" s="29"/>
      <c r="G815" s="29"/>
    </row>
    <row r="816" spans="6:7" x14ac:dyDescent="0.2">
      <c r="F816" s="29"/>
      <c r="G816" s="29"/>
    </row>
    <row r="817" spans="6:7" x14ac:dyDescent="0.2">
      <c r="F817" s="29"/>
      <c r="G817" s="29"/>
    </row>
    <row r="818" spans="6:7" x14ac:dyDescent="0.2">
      <c r="F818" s="29"/>
      <c r="G818" s="29"/>
    </row>
    <row r="819" spans="6:7" x14ac:dyDescent="0.2">
      <c r="F819" s="29"/>
      <c r="G819" s="29"/>
    </row>
    <row r="820" spans="6:7" x14ac:dyDescent="0.2">
      <c r="F820" s="29"/>
      <c r="G820" s="29"/>
    </row>
    <row r="821" spans="6:7" x14ac:dyDescent="0.2">
      <c r="F821" s="29"/>
      <c r="G821" s="29"/>
    </row>
    <row r="822" spans="6:7" x14ac:dyDescent="0.2">
      <c r="F822" s="29"/>
      <c r="G822" s="29"/>
    </row>
    <row r="823" spans="6:7" x14ac:dyDescent="0.2">
      <c r="F823" s="29"/>
      <c r="G823" s="29"/>
    </row>
    <row r="824" spans="6:7" x14ac:dyDescent="0.2">
      <c r="F824" s="29"/>
      <c r="G824" s="29"/>
    </row>
    <row r="825" spans="6:7" x14ac:dyDescent="0.2">
      <c r="F825" s="29"/>
      <c r="G825" s="29"/>
    </row>
    <row r="826" spans="6:7" x14ac:dyDescent="0.2">
      <c r="F826" s="29"/>
      <c r="G826" s="29"/>
    </row>
    <row r="827" spans="6:7" x14ac:dyDescent="0.2">
      <c r="F827" s="29"/>
      <c r="G827" s="29"/>
    </row>
    <row r="828" spans="6:7" x14ac:dyDescent="0.2">
      <c r="F828" s="29"/>
      <c r="G828" s="29"/>
    </row>
    <row r="829" spans="6:7" x14ac:dyDescent="0.2">
      <c r="F829" s="29"/>
      <c r="G829" s="29"/>
    </row>
    <row r="830" spans="6:7" x14ac:dyDescent="0.2">
      <c r="F830" s="29"/>
      <c r="G830" s="29"/>
    </row>
    <row r="831" spans="6:7" x14ac:dyDescent="0.2">
      <c r="F831" s="29"/>
      <c r="G831" s="29"/>
    </row>
    <row r="832" spans="6:7" x14ac:dyDescent="0.2">
      <c r="F832" s="29"/>
      <c r="G832" s="29"/>
    </row>
    <row r="833" spans="6:7" x14ac:dyDescent="0.2">
      <c r="F833" s="29"/>
      <c r="G833" s="29"/>
    </row>
    <row r="834" spans="6:7" x14ac:dyDescent="0.2">
      <c r="F834" s="29"/>
      <c r="G834" s="29"/>
    </row>
    <row r="835" spans="6:7" x14ac:dyDescent="0.2">
      <c r="F835" s="29"/>
      <c r="G835" s="29"/>
    </row>
    <row r="836" spans="6:7" x14ac:dyDescent="0.2">
      <c r="F836" s="29"/>
      <c r="G836" s="29"/>
    </row>
    <row r="837" spans="6:7" x14ac:dyDescent="0.2">
      <c r="F837" s="29"/>
      <c r="G837" s="29"/>
    </row>
    <row r="838" spans="6:7" x14ac:dyDescent="0.2">
      <c r="F838" s="29"/>
      <c r="G838" s="29"/>
    </row>
    <row r="839" spans="6:7" x14ac:dyDescent="0.2">
      <c r="F839" s="29"/>
      <c r="G839" s="29"/>
    </row>
    <row r="840" spans="6:7" x14ac:dyDescent="0.2">
      <c r="F840" s="29"/>
      <c r="G840" s="29"/>
    </row>
    <row r="841" spans="6:7" x14ac:dyDescent="0.2">
      <c r="F841" s="29"/>
      <c r="G841" s="29"/>
    </row>
    <row r="842" spans="6:7" x14ac:dyDescent="0.2">
      <c r="F842" s="29"/>
      <c r="G842" s="29"/>
    </row>
    <row r="843" spans="6:7" x14ac:dyDescent="0.2">
      <c r="F843" s="29"/>
      <c r="G843" s="29"/>
    </row>
    <row r="844" spans="6:7" x14ac:dyDescent="0.2">
      <c r="F844" s="29"/>
      <c r="G844" s="29"/>
    </row>
    <row r="845" spans="6:7" x14ac:dyDescent="0.2">
      <c r="F845" s="29"/>
      <c r="G845" s="29"/>
    </row>
    <row r="846" spans="6:7" x14ac:dyDescent="0.2">
      <c r="F846" s="29"/>
      <c r="G846" s="29"/>
    </row>
    <row r="847" spans="6:7" x14ac:dyDescent="0.2">
      <c r="F847" s="29"/>
      <c r="G847" s="29"/>
    </row>
    <row r="848" spans="6:7" x14ac:dyDescent="0.2">
      <c r="F848" s="29"/>
      <c r="G848" s="29"/>
    </row>
    <row r="849" spans="6:7" x14ac:dyDescent="0.2">
      <c r="F849" s="29"/>
      <c r="G849" s="29"/>
    </row>
    <row r="850" spans="6:7" x14ac:dyDescent="0.2">
      <c r="F850" s="29"/>
      <c r="G850" s="29"/>
    </row>
    <row r="851" spans="6:7" x14ac:dyDescent="0.2">
      <c r="F851" s="29"/>
      <c r="G851" s="29"/>
    </row>
    <row r="852" spans="6:7" x14ac:dyDescent="0.2">
      <c r="F852" s="29"/>
      <c r="G852" s="29"/>
    </row>
    <row r="853" spans="6:7" x14ac:dyDescent="0.2">
      <c r="F853" s="29"/>
      <c r="G853" s="29"/>
    </row>
    <row r="854" spans="6:7" x14ac:dyDescent="0.2">
      <c r="F854" s="29"/>
      <c r="G854" s="29"/>
    </row>
    <row r="855" spans="6:7" x14ac:dyDescent="0.2">
      <c r="F855" s="29"/>
      <c r="G855" s="29"/>
    </row>
    <row r="856" spans="6:7" x14ac:dyDescent="0.2">
      <c r="F856" s="29"/>
      <c r="G856" s="29"/>
    </row>
    <row r="857" spans="6:7" x14ac:dyDescent="0.2">
      <c r="F857" s="29"/>
      <c r="G857" s="29"/>
    </row>
    <row r="858" spans="6:7" x14ac:dyDescent="0.2">
      <c r="F858" s="29"/>
      <c r="G858" s="29"/>
    </row>
    <row r="859" spans="6:7" x14ac:dyDescent="0.2">
      <c r="F859" s="29"/>
      <c r="G859" s="29"/>
    </row>
    <row r="860" spans="6:7" x14ac:dyDescent="0.2">
      <c r="F860" s="29"/>
      <c r="G860" s="29"/>
    </row>
    <row r="861" spans="6:7" x14ac:dyDescent="0.2">
      <c r="F861" s="29"/>
      <c r="G861" s="29"/>
    </row>
    <row r="862" spans="6:7" x14ac:dyDescent="0.2">
      <c r="F862" s="29"/>
      <c r="G862" s="29"/>
    </row>
    <row r="863" spans="6:7" x14ac:dyDescent="0.2">
      <c r="F863" s="29"/>
      <c r="G863" s="29"/>
    </row>
    <row r="864" spans="6:7" x14ac:dyDescent="0.2">
      <c r="F864" s="29"/>
      <c r="G864" s="29"/>
    </row>
    <row r="865" spans="6:7" x14ac:dyDescent="0.2">
      <c r="F865" s="29"/>
      <c r="G865" s="29"/>
    </row>
    <row r="866" spans="6:7" x14ac:dyDescent="0.2">
      <c r="F866" s="29"/>
      <c r="G866" s="29"/>
    </row>
    <row r="867" spans="6:7" x14ac:dyDescent="0.2">
      <c r="F867" s="29"/>
      <c r="G867" s="29"/>
    </row>
    <row r="868" spans="6:7" x14ac:dyDescent="0.2">
      <c r="F868" s="29"/>
      <c r="G868" s="29"/>
    </row>
    <row r="869" spans="6:7" x14ac:dyDescent="0.2">
      <c r="F869" s="29"/>
      <c r="G869" s="29"/>
    </row>
    <row r="870" spans="6:7" x14ac:dyDescent="0.2">
      <c r="F870" s="29"/>
      <c r="G870" s="29"/>
    </row>
    <row r="871" spans="6:7" x14ac:dyDescent="0.2">
      <c r="F871" s="29"/>
      <c r="G871" s="29"/>
    </row>
    <row r="872" spans="6:7" x14ac:dyDescent="0.2">
      <c r="F872" s="29"/>
      <c r="G872" s="29"/>
    </row>
    <row r="873" spans="6:7" x14ac:dyDescent="0.2">
      <c r="F873" s="29"/>
      <c r="G873" s="29"/>
    </row>
    <row r="874" spans="6:7" x14ac:dyDescent="0.2">
      <c r="F874" s="29"/>
      <c r="G874" s="29"/>
    </row>
    <row r="875" spans="6:7" x14ac:dyDescent="0.2">
      <c r="F875" s="29"/>
      <c r="G875" s="29"/>
    </row>
    <row r="876" spans="6:7" x14ac:dyDescent="0.2">
      <c r="F876" s="29"/>
      <c r="G876" s="29"/>
    </row>
    <row r="877" spans="6:7" x14ac:dyDescent="0.2">
      <c r="F877" s="29"/>
      <c r="G877" s="29"/>
    </row>
    <row r="878" spans="6:7" x14ac:dyDescent="0.2">
      <c r="F878" s="29"/>
      <c r="G878" s="29"/>
    </row>
    <row r="879" spans="6:7" x14ac:dyDescent="0.2">
      <c r="F879" s="29"/>
      <c r="G879" s="29"/>
    </row>
    <row r="880" spans="6:7" x14ac:dyDescent="0.2">
      <c r="F880" s="29"/>
      <c r="G880" s="29"/>
    </row>
    <row r="881" spans="6:7" x14ac:dyDescent="0.2">
      <c r="F881" s="29"/>
      <c r="G881" s="29"/>
    </row>
    <row r="882" spans="6:7" x14ac:dyDescent="0.2">
      <c r="F882" s="29"/>
      <c r="G882" s="29"/>
    </row>
    <row r="883" spans="6:7" x14ac:dyDescent="0.2">
      <c r="F883" s="29"/>
      <c r="G883" s="29"/>
    </row>
    <row r="884" spans="6:7" x14ac:dyDescent="0.2">
      <c r="F884" s="29"/>
      <c r="G884" s="29"/>
    </row>
    <row r="885" spans="6:7" x14ac:dyDescent="0.2">
      <c r="F885" s="29"/>
      <c r="G885" s="29"/>
    </row>
    <row r="886" spans="6:7" x14ac:dyDescent="0.2">
      <c r="F886" s="29"/>
      <c r="G886" s="29"/>
    </row>
    <row r="887" spans="6:7" x14ac:dyDescent="0.2">
      <c r="F887" s="29"/>
      <c r="G887" s="29"/>
    </row>
    <row r="888" spans="6:7" x14ac:dyDescent="0.2">
      <c r="F888" s="29"/>
      <c r="G888" s="29"/>
    </row>
    <row r="889" spans="6:7" x14ac:dyDescent="0.2">
      <c r="F889" s="29"/>
      <c r="G889" s="29"/>
    </row>
    <row r="890" spans="6:7" x14ac:dyDescent="0.2">
      <c r="F890" s="29"/>
      <c r="G890" s="29"/>
    </row>
    <row r="891" spans="6:7" x14ac:dyDescent="0.2">
      <c r="F891" s="29"/>
      <c r="G891" s="29"/>
    </row>
    <row r="892" spans="6:7" x14ac:dyDescent="0.2">
      <c r="F892" s="29"/>
      <c r="G892" s="29"/>
    </row>
    <row r="893" spans="6:7" x14ac:dyDescent="0.2">
      <c r="F893" s="29"/>
      <c r="G893" s="29"/>
    </row>
    <row r="894" spans="6:7" x14ac:dyDescent="0.2">
      <c r="F894" s="29"/>
      <c r="G894" s="29"/>
    </row>
    <row r="895" spans="6:7" x14ac:dyDescent="0.2">
      <c r="F895" s="29"/>
      <c r="G895" s="29"/>
    </row>
    <row r="896" spans="6:7" x14ac:dyDescent="0.2">
      <c r="F896" s="29"/>
      <c r="G896" s="29"/>
    </row>
    <row r="897" spans="6:7" x14ac:dyDescent="0.2">
      <c r="F897" s="29"/>
      <c r="G897" s="29"/>
    </row>
    <row r="898" spans="6:7" x14ac:dyDescent="0.2">
      <c r="F898" s="29"/>
      <c r="G898" s="29"/>
    </row>
    <row r="899" spans="6:7" x14ac:dyDescent="0.2">
      <c r="F899" s="29"/>
      <c r="G899" s="29"/>
    </row>
    <row r="900" spans="6:7" x14ac:dyDescent="0.2">
      <c r="F900" s="29"/>
      <c r="G900" s="29"/>
    </row>
    <row r="901" spans="6:7" x14ac:dyDescent="0.2">
      <c r="F901" s="29"/>
      <c r="G901" s="29"/>
    </row>
    <row r="902" spans="6:7" x14ac:dyDescent="0.2">
      <c r="F902" s="29"/>
      <c r="G902" s="29"/>
    </row>
    <row r="903" spans="6:7" x14ac:dyDescent="0.2">
      <c r="F903" s="29"/>
      <c r="G903" s="29"/>
    </row>
    <row r="904" spans="6:7" x14ac:dyDescent="0.2">
      <c r="F904" s="29"/>
      <c r="G904" s="29"/>
    </row>
    <row r="905" spans="6:7" x14ac:dyDescent="0.2">
      <c r="F905" s="29"/>
      <c r="G905" s="29"/>
    </row>
    <row r="906" spans="6:7" x14ac:dyDescent="0.2">
      <c r="F906" s="29"/>
      <c r="G906" s="29"/>
    </row>
    <row r="907" spans="6:7" x14ac:dyDescent="0.2">
      <c r="F907" s="29"/>
      <c r="G907" s="29"/>
    </row>
    <row r="908" spans="6:7" x14ac:dyDescent="0.2">
      <c r="F908" s="29"/>
      <c r="G908" s="29"/>
    </row>
    <row r="909" spans="6:7" x14ac:dyDescent="0.2">
      <c r="F909" s="29"/>
      <c r="G909" s="29"/>
    </row>
    <row r="910" spans="6:7" x14ac:dyDescent="0.2">
      <c r="F910" s="29"/>
      <c r="G910" s="29"/>
    </row>
    <row r="911" spans="6:7" x14ac:dyDescent="0.2">
      <c r="F911" s="29"/>
      <c r="G911" s="29"/>
    </row>
    <row r="912" spans="6:7" x14ac:dyDescent="0.2">
      <c r="F912" s="29"/>
      <c r="G912" s="29"/>
    </row>
    <row r="913" spans="6:7" x14ac:dyDescent="0.2">
      <c r="F913" s="29"/>
      <c r="G913" s="29"/>
    </row>
    <row r="914" spans="6:7" x14ac:dyDescent="0.2">
      <c r="F914" s="29"/>
      <c r="G914" s="29"/>
    </row>
    <row r="915" spans="6:7" x14ac:dyDescent="0.2">
      <c r="F915" s="29"/>
      <c r="G915" s="29"/>
    </row>
    <row r="916" spans="6:7" x14ac:dyDescent="0.2">
      <c r="F916" s="29"/>
      <c r="G916" s="29"/>
    </row>
    <row r="917" spans="6:7" x14ac:dyDescent="0.2">
      <c r="F917" s="29"/>
      <c r="G917" s="29"/>
    </row>
    <row r="918" spans="6:7" x14ac:dyDescent="0.2">
      <c r="F918" s="29"/>
      <c r="G918" s="29"/>
    </row>
    <row r="919" spans="6:7" x14ac:dyDescent="0.2">
      <c r="F919" s="29"/>
      <c r="G919" s="29"/>
    </row>
    <row r="920" spans="6:7" x14ac:dyDescent="0.2">
      <c r="F920" s="29"/>
      <c r="G920" s="29"/>
    </row>
    <row r="921" spans="6:7" x14ac:dyDescent="0.2">
      <c r="F921" s="29"/>
      <c r="G921" s="29"/>
    </row>
    <row r="922" spans="6:7" x14ac:dyDescent="0.2">
      <c r="F922" s="29"/>
      <c r="G922" s="29"/>
    </row>
    <row r="923" spans="6:7" x14ac:dyDescent="0.2">
      <c r="F923" s="29"/>
      <c r="G923" s="29"/>
    </row>
    <row r="924" spans="6:7" x14ac:dyDescent="0.2">
      <c r="F924" s="29"/>
      <c r="G924" s="29"/>
    </row>
    <row r="925" spans="6:7" x14ac:dyDescent="0.2">
      <c r="F925" s="29"/>
      <c r="G925" s="29"/>
    </row>
    <row r="926" spans="6:7" x14ac:dyDescent="0.2">
      <c r="F926" s="29"/>
      <c r="G926" s="29"/>
    </row>
    <row r="927" spans="6:7" x14ac:dyDescent="0.2">
      <c r="F927" s="29"/>
      <c r="G927" s="29"/>
    </row>
    <row r="928" spans="6:7" x14ac:dyDescent="0.2">
      <c r="F928" s="29"/>
      <c r="G928" s="29"/>
    </row>
    <row r="929" spans="6:7" x14ac:dyDescent="0.2">
      <c r="F929" s="29"/>
      <c r="G929" s="29"/>
    </row>
    <row r="930" spans="6:7" x14ac:dyDescent="0.2">
      <c r="F930" s="29"/>
      <c r="G930" s="29"/>
    </row>
    <row r="931" spans="6:7" x14ac:dyDescent="0.2">
      <c r="F931" s="29"/>
      <c r="G931" s="29"/>
    </row>
    <row r="932" spans="6:7" x14ac:dyDescent="0.2">
      <c r="F932" s="29"/>
      <c r="G932" s="29"/>
    </row>
    <row r="933" spans="6:7" x14ac:dyDescent="0.2">
      <c r="F933" s="29"/>
      <c r="G933" s="29"/>
    </row>
    <row r="934" spans="6:7" x14ac:dyDescent="0.2">
      <c r="F934" s="29"/>
      <c r="G934" s="29"/>
    </row>
    <row r="935" spans="6:7" x14ac:dyDescent="0.2">
      <c r="F935" s="29"/>
      <c r="G935" s="29"/>
    </row>
    <row r="936" spans="6:7" x14ac:dyDescent="0.2">
      <c r="F936" s="29"/>
      <c r="G936" s="29"/>
    </row>
    <row r="937" spans="6:7" x14ac:dyDescent="0.2">
      <c r="F937" s="29"/>
      <c r="G937" s="29"/>
    </row>
    <row r="938" spans="6:7" x14ac:dyDescent="0.2">
      <c r="F938" s="29"/>
      <c r="G938" s="29"/>
    </row>
    <row r="939" spans="6:7" x14ac:dyDescent="0.2">
      <c r="F939" s="29"/>
      <c r="G939" s="29"/>
    </row>
    <row r="940" spans="6:7" x14ac:dyDescent="0.2">
      <c r="F940" s="29"/>
      <c r="G940" s="29"/>
    </row>
    <row r="941" spans="6:7" x14ac:dyDescent="0.2">
      <c r="F941" s="29"/>
      <c r="G941" s="29"/>
    </row>
    <row r="942" spans="6:7" x14ac:dyDescent="0.2">
      <c r="F942" s="29"/>
      <c r="G942" s="29"/>
    </row>
    <row r="943" spans="6:7" x14ac:dyDescent="0.2">
      <c r="F943" s="29"/>
      <c r="G943" s="29"/>
    </row>
    <row r="944" spans="6:7" x14ac:dyDescent="0.2">
      <c r="F944" s="29"/>
      <c r="G944" s="29"/>
    </row>
    <row r="945" spans="6:7" x14ac:dyDescent="0.2">
      <c r="F945" s="29"/>
      <c r="G945" s="29"/>
    </row>
    <row r="946" spans="6:7" x14ac:dyDescent="0.2">
      <c r="F946" s="29"/>
      <c r="G946" s="29"/>
    </row>
    <row r="947" spans="6:7" x14ac:dyDescent="0.2">
      <c r="F947" s="29"/>
      <c r="G947" s="29"/>
    </row>
    <row r="948" spans="6:7" x14ac:dyDescent="0.2">
      <c r="F948" s="29"/>
      <c r="G948" s="29"/>
    </row>
    <row r="949" spans="6:7" x14ac:dyDescent="0.2">
      <c r="F949" s="29"/>
      <c r="G949" s="29"/>
    </row>
    <row r="950" spans="6:7" x14ac:dyDescent="0.2">
      <c r="F950" s="29"/>
      <c r="G950" s="29"/>
    </row>
    <row r="951" spans="6:7" x14ac:dyDescent="0.2">
      <c r="F951" s="29"/>
      <c r="G951" s="29"/>
    </row>
    <row r="952" spans="6:7" x14ac:dyDescent="0.2">
      <c r="F952" s="29"/>
      <c r="G952" s="29"/>
    </row>
    <row r="953" spans="6:7" x14ac:dyDescent="0.2">
      <c r="F953" s="29"/>
      <c r="G953" s="29"/>
    </row>
    <row r="954" spans="6:7" x14ac:dyDescent="0.2">
      <c r="F954" s="29"/>
      <c r="G954" s="29"/>
    </row>
    <row r="955" spans="6:7" x14ac:dyDescent="0.2">
      <c r="F955" s="29"/>
      <c r="G955" s="29"/>
    </row>
    <row r="956" spans="6:7" x14ac:dyDescent="0.2">
      <c r="F956" s="29"/>
      <c r="G956" s="29"/>
    </row>
    <row r="957" spans="6:7" x14ac:dyDescent="0.2">
      <c r="F957" s="29"/>
      <c r="G957" s="29"/>
    </row>
    <row r="958" spans="6:7" x14ac:dyDescent="0.2">
      <c r="F958" s="29"/>
      <c r="G958" s="29"/>
    </row>
    <row r="959" spans="6:7" x14ac:dyDescent="0.2">
      <c r="F959" s="29"/>
      <c r="G959" s="29"/>
    </row>
    <row r="960" spans="6:7" x14ac:dyDescent="0.2">
      <c r="F960" s="29"/>
      <c r="G960" s="29"/>
    </row>
    <row r="961" spans="6:7" x14ac:dyDescent="0.2">
      <c r="F961" s="29"/>
      <c r="G961" s="29"/>
    </row>
    <row r="962" spans="6:7" x14ac:dyDescent="0.2">
      <c r="F962" s="29"/>
      <c r="G962" s="29"/>
    </row>
    <row r="963" spans="6:7" x14ac:dyDescent="0.2">
      <c r="F963" s="29"/>
      <c r="G963" s="29"/>
    </row>
    <row r="964" spans="6:7" x14ac:dyDescent="0.2">
      <c r="F964" s="29"/>
      <c r="G964" s="29"/>
    </row>
    <row r="965" spans="6:7" x14ac:dyDescent="0.2">
      <c r="F965" s="29"/>
      <c r="G965" s="29"/>
    </row>
    <row r="966" spans="6:7" x14ac:dyDescent="0.2">
      <c r="F966" s="29"/>
      <c r="G966" s="29"/>
    </row>
    <row r="967" spans="6:7" x14ac:dyDescent="0.2">
      <c r="F967" s="29"/>
      <c r="G967" s="29"/>
    </row>
    <row r="968" spans="6:7" x14ac:dyDescent="0.2">
      <c r="F968" s="29"/>
      <c r="G968" s="29"/>
    </row>
    <row r="969" spans="6:7" x14ac:dyDescent="0.2">
      <c r="F969" s="29"/>
      <c r="G969" s="29"/>
    </row>
    <row r="970" spans="6:7" x14ac:dyDescent="0.2">
      <c r="F970" s="29"/>
      <c r="G970" s="29"/>
    </row>
    <row r="971" spans="6:7" x14ac:dyDescent="0.2">
      <c r="F971" s="29"/>
      <c r="G971" s="29"/>
    </row>
    <row r="972" spans="6:7" x14ac:dyDescent="0.2">
      <c r="F972" s="29"/>
      <c r="G972" s="29"/>
    </row>
    <row r="973" spans="6:7" x14ac:dyDescent="0.2">
      <c r="F973" s="29"/>
      <c r="G973" s="29"/>
    </row>
    <row r="974" spans="6:7" x14ac:dyDescent="0.2">
      <c r="F974" s="29"/>
      <c r="G974" s="29"/>
    </row>
    <row r="975" spans="6:7" x14ac:dyDescent="0.2">
      <c r="F975" s="29"/>
      <c r="G975" s="29"/>
    </row>
    <row r="976" spans="6:7" x14ac:dyDescent="0.2">
      <c r="F976" s="29"/>
      <c r="G976" s="29"/>
    </row>
    <row r="977" spans="6:7" x14ac:dyDescent="0.2">
      <c r="F977" s="29"/>
      <c r="G977" s="29"/>
    </row>
    <row r="978" spans="6:7" x14ac:dyDescent="0.2">
      <c r="F978" s="29"/>
      <c r="G978" s="29"/>
    </row>
    <row r="979" spans="6:7" x14ac:dyDescent="0.2">
      <c r="F979" s="29"/>
      <c r="G979" s="29"/>
    </row>
    <row r="980" spans="6:7" x14ac:dyDescent="0.2">
      <c r="F980" s="29"/>
      <c r="G980" s="29"/>
    </row>
    <row r="981" spans="6:7" x14ac:dyDescent="0.2">
      <c r="F981" s="29"/>
      <c r="G981" s="29"/>
    </row>
    <row r="982" spans="6:7" x14ac:dyDescent="0.2">
      <c r="F982" s="29"/>
      <c r="G982" s="29"/>
    </row>
    <row r="983" spans="6:7" x14ac:dyDescent="0.2">
      <c r="F983" s="29"/>
      <c r="G983" s="29"/>
    </row>
    <row r="984" spans="6:7" x14ac:dyDescent="0.2">
      <c r="F984" s="29"/>
      <c r="G984" s="29"/>
    </row>
    <row r="985" spans="6:7" x14ac:dyDescent="0.2">
      <c r="F985" s="29"/>
      <c r="G985" s="29"/>
    </row>
    <row r="986" spans="6:7" x14ac:dyDescent="0.2">
      <c r="F986" s="29"/>
      <c r="G986" s="29"/>
    </row>
    <row r="987" spans="6:7" x14ac:dyDescent="0.2">
      <c r="F987" s="29"/>
      <c r="G987" s="29"/>
    </row>
    <row r="988" spans="6:7" x14ac:dyDescent="0.2">
      <c r="F988" s="29"/>
      <c r="G988" s="29"/>
    </row>
    <row r="989" spans="6:7" x14ac:dyDescent="0.2">
      <c r="F989" s="29"/>
      <c r="G989" s="29"/>
    </row>
    <row r="990" spans="6:7" x14ac:dyDescent="0.2">
      <c r="F990" s="29"/>
      <c r="G990" s="29"/>
    </row>
    <row r="991" spans="6:7" x14ac:dyDescent="0.2">
      <c r="F991" s="29"/>
      <c r="G991" s="29"/>
    </row>
    <row r="992" spans="6:7" x14ac:dyDescent="0.2">
      <c r="F992" s="29"/>
      <c r="G992" s="29"/>
    </row>
    <row r="993" spans="6:7" x14ac:dyDescent="0.2">
      <c r="F993" s="29"/>
      <c r="G993" s="29"/>
    </row>
    <row r="994" spans="6:7" x14ac:dyDescent="0.2">
      <c r="F994" s="29"/>
      <c r="G994" s="29"/>
    </row>
    <row r="995" spans="6:7" x14ac:dyDescent="0.2">
      <c r="F995" s="29"/>
      <c r="G995" s="29"/>
    </row>
    <row r="996" spans="6:7" x14ac:dyDescent="0.2">
      <c r="F996" s="29"/>
      <c r="G996" s="29"/>
    </row>
    <row r="997" spans="6:7" x14ac:dyDescent="0.2">
      <c r="F997" s="29"/>
      <c r="G997" s="29"/>
    </row>
    <row r="998" spans="6:7" x14ac:dyDescent="0.2">
      <c r="F998" s="29"/>
      <c r="G998" s="29"/>
    </row>
    <row r="999" spans="6:7" x14ac:dyDescent="0.2">
      <c r="F999" s="29"/>
      <c r="G999" s="29"/>
    </row>
    <row r="1000" spans="6:7" x14ac:dyDescent="0.2">
      <c r="F1000" s="29"/>
      <c r="G1000" s="29"/>
    </row>
    <row r="1001" spans="6:7" x14ac:dyDescent="0.2">
      <c r="F1001" s="29"/>
      <c r="G1001" s="29"/>
    </row>
    <row r="1002" spans="6:7" x14ac:dyDescent="0.2">
      <c r="F1002" s="29"/>
      <c r="G1002" s="29"/>
    </row>
    <row r="1003" spans="6:7" x14ac:dyDescent="0.2">
      <c r="F1003" s="29"/>
      <c r="G1003" s="29"/>
    </row>
    <row r="1004" spans="6:7" x14ac:dyDescent="0.2">
      <c r="F1004" s="29"/>
      <c r="G1004" s="29"/>
    </row>
    <row r="1005" spans="6:7" x14ac:dyDescent="0.2">
      <c r="F1005" s="29"/>
      <c r="G1005" s="29"/>
    </row>
    <row r="1006" spans="6:7" x14ac:dyDescent="0.2">
      <c r="F1006" s="29"/>
      <c r="G1006" s="29"/>
    </row>
    <row r="1007" spans="6:7" x14ac:dyDescent="0.2">
      <c r="F1007" s="29"/>
      <c r="G1007" s="29"/>
    </row>
    <row r="1008" spans="6:7" x14ac:dyDescent="0.2">
      <c r="F1008" s="29"/>
      <c r="G1008" s="29"/>
    </row>
    <row r="1009" spans="6:7" x14ac:dyDescent="0.2">
      <c r="F1009" s="29"/>
      <c r="G1009" s="29"/>
    </row>
    <row r="1010" spans="6:7" x14ac:dyDescent="0.2">
      <c r="F1010" s="29"/>
      <c r="G1010" s="29"/>
    </row>
    <row r="1011" spans="6:7" x14ac:dyDescent="0.2">
      <c r="F1011" s="29"/>
      <c r="G1011" s="29"/>
    </row>
    <row r="1012" spans="6:7" x14ac:dyDescent="0.2">
      <c r="F1012" s="29"/>
      <c r="G1012" s="29"/>
    </row>
    <row r="1013" spans="6:7" x14ac:dyDescent="0.2">
      <c r="F1013" s="29"/>
      <c r="G1013" s="29"/>
    </row>
    <row r="1014" spans="6:7" x14ac:dyDescent="0.2">
      <c r="F1014" s="29"/>
      <c r="G1014" s="29"/>
    </row>
    <row r="1015" spans="6:7" x14ac:dyDescent="0.2">
      <c r="F1015" s="29"/>
      <c r="G1015" s="29"/>
    </row>
    <row r="1016" spans="6:7" x14ac:dyDescent="0.2">
      <c r="F1016" s="29"/>
      <c r="G1016" s="29"/>
    </row>
    <row r="1017" spans="6:7" x14ac:dyDescent="0.2">
      <c r="F1017" s="29"/>
      <c r="G1017" s="29"/>
    </row>
    <row r="1018" spans="6:7" x14ac:dyDescent="0.2">
      <c r="F1018" s="29"/>
      <c r="G1018" s="29"/>
    </row>
    <row r="1019" spans="6:7" x14ac:dyDescent="0.2">
      <c r="F1019" s="29"/>
      <c r="G1019" s="29"/>
    </row>
    <row r="1020" spans="6:7" x14ac:dyDescent="0.2">
      <c r="F1020" s="29"/>
      <c r="G1020" s="29"/>
    </row>
    <row r="1021" spans="6:7" x14ac:dyDescent="0.2">
      <c r="F1021" s="29"/>
      <c r="G1021" s="29"/>
    </row>
    <row r="1022" spans="6:7" x14ac:dyDescent="0.2">
      <c r="F1022" s="29"/>
      <c r="G1022" s="29"/>
    </row>
    <row r="1023" spans="6:7" x14ac:dyDescent="0.2">
      <c r="F1023" s="29"/>
      <c r="G1023" s="29"/>
    </row>
    <row r="1024" spans="6:7" x14ac:dyDescent="0.2">
      <c r="F1024" s="29"/>
      <c r="G1024" s="29"/>
    </row>
    <row r="1025" spans="6:7" x14ac:dyDescent="0.2">
      <c r="F1025" s="29"/>
      <c r="G1025" s="29"/>
    </row>
    <row r="1026" spans="6:7" x14ac:dyDescent="0.2">
      <c r="F1026" s="29"/>
      <c r="G1026" s="29"/>
    </row>
    <row r="1027" spans="6:7" x14ac:dyDescent="0.2">
      <c r="F1027" s="29"/>
      <c r="G1027" s="29"/>
    </row>
    <row r="1028" spans="6:7" x14ac:dyDescent="0.2">
      <c r="F1028" s="29"/>
      <c r="G1028" s="29"/>
    </row>
    <row r="1029" spans="6:7" x14ac:dyDescent="0.2">
      <c r="F1029" s="29"/>
      <c r="G1029" s="29"/>
    </row>
    <row r="1030" spans="6:7" x14ac:dyDescent="0.2">
      <c r="F1030" s="29"/>
      <c r="G1030" s="29"/>
    </row>
    <row r="1031" spans="6:7" x14ac:dyDescent="0.2">
      <c r="F1031" s="29"/>
      <c r="G1031" s="29"/>
    </row>
    <row r="1032" spans="6:7" x14ac:dyDescent="0.2">
      <c r="F1032" s="29"/>
      <c r="G1032" s="29"/>
    </row>
    <row r="1033" spans="6:7" x14ac:dyDescent="0.2">
      <c r="F1033" s="29"/>
      <c r="G1033" s="29"/>
    </row>
    <row r="1034" spans="6:7" x14ac:dyDescent="0.2">
      <c r="F1034" s="29"/>
      <c r="G1034" s="29"/>
    </row>
    <row r="1035" spans="6:7" x14ac:dyDescent="0.2">
      <c r="F1035" s="29"/>
      <c r="G1035" s="29"/>
    </row>
    <row r="1036" spans="6:7" x14ac:dyDescent="0.2">
      <c r="F1036" s="29"/>
      <c r="G1036" s="29"/>
    </row>
    <row r="1037" spans="6:7" x14ac:dyDescent="0.2">
      <c r="F1037" s="29"/>
      <c r="G1037" s="29"/>
    </row>
    <row r="1038" spans="6:7" x14ac:dyDescent="0.2">
      <c r="F1038" s="29"/>
      <c r="G1038" s="29"/>
    </row>
    <row r="1039" spans="6:7" x14ac:dyDescent="0.2">
      <c r="F1039" s="29"/>
      <c r="G1039" s="29"/>
    </row>
    <row r="1040" spans="6:7" x14ac:dyDescent="0.2">
      <c r="F1040" s="29"/>
      <c r="G1040" s="29"/>
    </row>
    <row r="1041" spans="6:7" x14ac:dyDescent="0.2">
      <c r="F1041" s="29"/>
      <c r="G1041" s="29"/>
    </row>
    <row r="1042" spans="6:7" x14ac:dyDescent="0.2">
      <c r="F1042" s="29"/>
      <c r="G1042" s="29"/>
    </row>
    <row r="1043" spans="6:7" x14ac:dyDescent="0.2">
      <c r="F1043" s="29"/>
      <c r="G1043" s="29"/>
    </row>
    <row r="1044" spans="6:7" x14ac:dyDescent="0.2">
      <c r="F1044" s="29"/>
      <c r="G1044" s="29"/>
    </row>
    <row r="1045" spans="6:7" x14ac:dyDescent="0.2">
      <c r="F1045" s="29"/>
      <c r="G1045" s="29"/>
    </row>
    <row r="1046" spans="6:7" x14ac:dyDescent="0.2">
      <c r="F1046" s="29"/>
      <c r="G1046" s="29"/>
    </row>
    <row r="1047" spans="6:7" x14ac:dyDescent="0.2">
      <c r="F1047" s="29"/>
      <c r="G1047" s="29"/>
    </row>
    <row r="1048" spans="6:7" x14ac:dyDescent="0.2">
      <c r="F1048" s="29"/>
      <c r="G1048" s="29"/>
    </row>
    <row r="1049" spans="6:7" x14ac:dyDescent="0.2">
      <c r="F1049" s="29"/>
      <c r="G1049" s="29"/>
    </row>
    <row r="1050" spans="6:7" x14ac:dyDescent="0.2">
      <c r="F1050" s="29"/>
      <c r="G1050" s="29"/>
    </row>
    <row r="1051" spans="6:7" x14ac:dyDescent="0.2">
      <c r="F1051" s="29"/>
      <c r="G1051" s="29"/>
    </row>
    <row r="1052" spans="6:7" x14ac:dyDescent="0.2">
      <c r="F1052" s="29"/>
      <c r="G1052" s="29"/>
    </row>
    <row r="1053" spans="6:7" x14ac:dyDescent="0.2">
      <c r="F1053" s="29"/>
      <c r="G1053" s="29"/>
    </row>
    <row r="1054" spans="6:7" x14ac:dyDescent="0.2">
      <c r="F1054" s="29"/>
      <c r="G1054" s="29"/>
    </row>
    <row r="1055" spans="6:7" x14ac:dyDescent="0.2">
      <c r="F1055" s="29"/>
      <c r="G1055" s="29"/>
    </row>
    <row r="1056" spans="6:7" x14ac:dyDescent="0.2">
      <c r="F1056" s="29"/>
      <c r="G1056" s="29"/>
    </row>
    <row r="1057" spans="6:7" x14ac:dyDescent="0.2">
      <c r="F1057" s="29"/>
      <c r="G1057" s="29"/>
    </row>
    <row r="1058" spans="6:7" x14ac:dyDescent="0.2">
      <c r="F1058" s="29"/>
      <c r="G1058" s="29"/>
    </row>
    <row r="1059" spans="6:7" x14ac:dyDescent="0.2">
      <c r="F1059" s="29"/>
      <c r="G1059" s="29"/>
    </row>
    <row r="1060" spans="6:7" x14ac:dyDescent="0.2">
      <c r="F1060" s="29"/>
      <c r="G1060" s="29"/>
    </row>
    <row r="1061" spans="6:7" x14ac:dyDescent="0.2">
      <c r="F1061" s="29"/>
      <c r="G1061" s="29"/>
    </row>
    <row r="1062" spans="6:7" x14ac:dyDescent="0.2">
      <c r="F1062" s="29"/>
      <c r="G1062" s="29"/>
    </row>
    <row r="1063" spans="6:7" x14ac:dyDescent="0.2">
      <c r="F1063" s="29"/>
      <c r="G1063" s="29"/>
    </row>
    <row r="1064" spans="6:7" x14ac:dyDescent="0.2">
      <c r="F1064" s="29"/>
      <c r="G1064" s="29"/>
    </row>
    <row r="1065" spans="6:7" x14ac:dyDescent="0.2">
      <c r="F1065" s="29"/>
      <c r="G1065" s="29"/>
    </row>
    <row r="1066" spans="6:7" x14ac:dyDescent="0.2">
      <c r="F1066" s="29"/>
      <c r="G1066" s="29"/>
    </row>
    <row r="1067" spans="6:7" x14ac:dyDescent="0.2">
      <c r="F1067" s="29"/>
      <c r="G1067" s="29"/>
    </row>
    <row r="1068" spans="6:7" x14ac:dyDescent="0.2">
      <c r="F1068" s="29"/>
      <c r="G1068" s="29"/>
    </row>
    <row r="1069" spans="6:7" x14ac:dyDescent="0.2">
      <c r="F1069" s="29"/>
      <c r="G1069" s="29"/>
    </row>
    <row r="1070" spans="6:7" x14ac:dyDescent="0.2">
      <c r="F1070" s="29"/>
      <c r="G1070" s="29"/>
    </row>
    <row r="1071" spans="6:7" x14ac:dyDescent="0.2">
      <c r="F1071" s="29"/>
      <c r="G1071" s="29"/>
    </row>
    <row r="1072" spans="6:7" x14ac:dyDescent="0.2">
      <c r="F1072" s="29"/>
      <c r="G1072" s="29"/>
    </row>
    <row r="1073" spans="6:7" x14ac:dyDescent="0.2">
      <c r="F1073" s="29"/>
      <c r="G1073" s="29"/>
    </row>
    <row r="1074" spans="6:7" x14ac:dyDescent="0.2">
      <c r="F1074" s="29"/>
      <c r="G1074" s="29"/>
    </row>
    <row r="1075" spans="6:7" x14ac:dyDescent="0.2">
      <c r="F1075" s="29"/>
      <c r="G1075" s="29"/>
    </row>
    <row r="1076" spans="6:7" x14ac:dyDescent="0.2">
      <c r="F1076" s="29"/>
      <c r="G1076" s="29"/>
    </row>
    <row r="1077" spans="6:7" x14ac:dyDescent="0.2">
      <c r="F1077" s="29"/>
      <c r="G1077" s="29"/>
    </row>
    <row r="1078" spans="6:7" x14ac:dyDescent="0.2">
      <c r="F1078" s="29"/>
      <c r="G1078" s="29"/>
    </row>
    <row r="1079" spans="6:7" x14ac:dyDescent="0.2">
      <c r="F1079" s="29"/>
      <c r="G1079" s="29"/>
    </row>
    <row r="1080" spans="6:7" x14ac:dyDescent="0.2">
      <c r="F1080" s="29"/>
      <c r="G1080" s="29"/>
    </row>
    <row r="1081" spans="6:7" x14ac:dyDescent="0.2">
      <c r="F1081" s="29"/>
      <c r="G1081" s="29"/>
    </row>
  </sheetData>
  <dataValidations count="1">
    <dataValidation type="custom" allowBlank="1" showDropDown="1" sqref="E2:F538" xr:uid="{00000000-0002-0000-0000-000000000000}">
      <formula1>AND(ISNUMBER(E2),(NOT(OR(NOT(ISERROR(DATEVALUE(E2))), AND(ISNUMBER(E2), LEFT(CELL("format", E2))="D")))))</formula1>
    </dataValidation>
  </dataValidations>
  <hyperlinks>
    <hyperlink ref="J4" r:id="rId1" xr:uid="{00000000-0004-0000-0000-000000000000}"/>
  </hyperlinks>
  <pageMargins left="0.7" right="0.7" top="0.75" bottom="0.75" header="0.3" footer="0.3"/>
  <pageSetup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7"/>
  <sheetViews>
    <sheetView workbookViewId="0"/>
  </sheetViews>
  <sheetFormatPr defaultColWidth="12.5703125" defaultRowHeight="15.75" customHeight="1" x14ac:dyDescent="0.2"/>
  <cols>
    <col min="1" max="1" width="23.140625" customWidth="1"/>
    <col min="3" max="3" width="16.42578125" customWidth="1"/>
    <col min="4" max="4" width="22.140625" customWidth="1"/>
  </cols>
  <sheetData>
    <row r="1" spans="1:27" x14ac:dyDescent="0.2">
      <c r="A1" s="7" t="s">
        <v>499</v>
      </c>
      <c r="B1" s="7" t="s">
        <v>1</v>
      </c>
      <c r="C1" s="7" t="s">
        <v>500</v>
      </c>
      <c r="D1" s="7" t="s">
        <v>501</v>
      </c>
      <c r="E1" s="7" t="s">
        <v>502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x14ac:dyDescent="0.2">
      <c r="A2" s="18" t="s">
        <v>503</v>
      </c>
      <c r="B2" s="18" t="s">
        <v>504</v>
      </c>
      <c r="C2" s="18" t="s">
        <v>505</v>
      </c>
      <c r="D2" s="18" t="s">
        <v>506</v>
      </c>
    </row>
    <row r="3" spans="1:27" x14ac:dyDescent="0.2">
      <c r="A3" s="18" t="s">
        <v>507</v>
      </c>
      <c r="B3" s="18" t="s">
        <v>508</v>
      </c>
      <c r="C3" s="18" t="s">
        <v>505</v>
      </c>
      <c r="D3" s="18" t="s">
        <v>509</v>
      </c>
    </row>
    <row r="4" spans="1:27" x14ac:dyDescent="0.2">
      <c r="A4" s="18" t="s">
        <v>510</v>
      </c>
      <c r="B4" s="18" t="s">
        <v>511</v>
      </c>
      <c r="C4" s="18" t="s">
        <v>512</v>
      </c>
      <c r="D4" s="18" t="s">
        <v>509</v>
      </c>
    </row>
    <row r="5" spans="1:27" x14ac:dyDescent="0.2">
      <c r="A5" s="18" t="s">
        <v>513</v>
      </c>
      <c r="B5" s="18" t="s">
        <v>514</v>
      </c>
      <c r="C5" s="18" t="s">
        <v>515</v>
      </c>
      <c r="D5" s="18" t="s">
        <v>509</v>
      </c>
    </row>
    <row r="6" spans="1:27" x14ac:dyDescent="0.2">
      <c r="A6" s="18" t="s">
        <v>503</v>
      </c>
      <c r="B6" s="18" t="s">
        <v>516</v>
      </c>
      <c r="C6" s="18" t="s">
        <v>505</v>
      </c>
      <c r="D6" s="18" t="s">
        <v>509</v>
      </c>
    </row>
    <row r="7" spans="1:27" x14ac:dyDescent="0.2">
      <c r="A7" s="18" t="s">
        <v>517</v>
      </c>
      <c r="B7" s="18" t="s">
        <v>516</v>
      </c>
      <c r="C7" s="18" t="s">
        <v>518</v>
      </c>
      <c r="D7" s="18" t="s">
        <v>519</v>
      </c>
      <c r="E7" s="18" t="s">
        <v>520</v>
      </c>
    </row>
    <row r="8" spans="1:27" x14ac:dyDescent="0.2">
      <c r="A8" s="18" t="s">
        <v>507</v>
      </c>
      <c r="B8" s="18" t="s">
        <v>521</v>
      </c>
      <c r="C8" s="18" t="s">
        <v>505</v>
      </c>
      <c r="D8" s="18" t="s">
        <v>509</v>
      </c>
    </row>
    <row r="9" spans="1:27" x14ac:dyDescent="0.2">
      <c r="A9" s="18" t="s">
        <v>513</v>
      </c>
      <c r="B9" s="18" t="s">
        <v>514</v>
      </c>
      <c r="C9" s="18" t="s">
        <v>478</v>
      </c>
      <c r="D9" s="18" t="s">
        <v>509</v>
      </c>
      <c r="E9" s="18" t="s">
        <v>522</v>
      </c>
    </row>
    <row r="10" spans="1:27" x14ac:dyDescent="0.2">
      <c r="A10" s="18" t="s">
        <v>510</v>
      </c>
      <c r="B10" s="18" t="s">
        <v>511</v>
      </c>
      <c r="C10" s="18" t="s">
        <v>523</v>
      </c>
      <c r="D10" s="18" t="s">
        <v>509</v>
      </c>
    </row>
    <row r="11" spans="1:27" x14ac:dyDescent="0.2">
      <c r="A11" s="18" t="s">
        <v>507</v>
      </c>
      <c r="B11" s="18" t="s">
        <v>524</v>
      </c>
      <c r="C11" s="18" t="s">
        <v>505</v>
      </c>
      <c r="D11" s="18" t="s">
        <v>525</v>
      </c>
    </row>
    <row r="12" spans="1:27" x14ac:dyDescent="0.2">
      <c r="A12" s="18" t="s">
        <v>510</v>
      </c>
      <c r="B12" s="18" t="s">
        <v>511</v>
      </c>
      <c r="C12" s="18" t="s">
        <v>526</v>
      </c>
      <c r="D12" s="18" t="s">
        <v>527</v>
      </c>
    </row>
    <row r="13" spans="1:27" x14ac:dyDescent="0.2">
      <c r="A13" s="18" t="s">
        <v>510</v>
      </c>
      <c r="B13" s="18" t="s">
        <v>528</v>
      </c>
      <c r="D13" s="18" t="s">
        <v>529</v>
      </c>
    </row>
    <row r="14" spans="1:27" x14ac:dyDescent="0.2">
      <c r="A14" s="18" t="s">
        <v>510</v>
      </c>
      <c r="B14" s="18" t="s">
        <v>511</v>
      </c>
      <c r="C14" s="18" t="s">
        <v>530</v>
      </c>
      <c r="D14" s="18" t="s">
        <v>531</v>
      </c>
    </row>
    <row r="15" spans="1:27" x14ac:dyDescent="0.2">
      <c r="A15" s="18" t="s">
        <v>507</v>
      </c>
      <c r="B15" s="18" t="s">
        <v>532</v>
      </c>
      <c r="C15" s="18" t="s">
        <v>505</v>
      </c>
      <c r="D15" s="18" t="s">
        <v>509</v>
      </c>
    </row>
    <row r="16" spans="1:27" x14ac:dyDescent="0.2">
      <c r="A16" s="18" t="s">
        <v>510</v>
      </c>
      <c r="B16" s="18" t="s">
        <v>511</v>
      </c>
      <c r="C16" s="18" t="s">
        <v>533</v>
      </c>
      <c r="D16" s="18" t="s">
        <v>509</v>
      </c>
    </row>
    <row r="17" spans="1:4" x14ac:dyDescent="0.2">
      <c r="A17" s="18" t="s">
        <v>507</v>
      </c>
      <c r="B17" s="18" t="s">
        <v>534</v>
      </c>
      <c r="C17" s="18" t="s">
        <v>505</v>
      </c>
      <c r="D17" s="18" t="s">
        <v>509</v>
      </c>
    </row>
  </sheetData>
  <autoFilter ref="A1:AA17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1000"/>
  <sheetViews>
    <sheetView workbookViewId="0"/>
  </sheetViews>
  <sheetFormatPr defaultColWidth="12.5703125" defaultRowHeight="15.75" customHeight="1" x14ac:dyDescent="0.2"/>
  <cols>
    <col min="2" max="2" width="21.42578125" customWidth="1"/>
    <col min="3" max="3" width="13.7109375" customWidth="1"/>
    <col min="4" max="4" width="15.7109375" customWidth="1"/>
  </cols>
  <sheetData>
    <row r="1" spans="1:4" x14ac:dyDescent="0.2">
      <c r="C1" s="32"/>
    </row>
    <row r="2" spans="1:4" x14ac:dyDescent="0.2">
      <c r="C2" s="32"/>
    </row>
    <row r="3" spans="1:4" x14ac:dyDescent="0.2">
      <c r="A3" s="33"/>
      <c r="B3" s="34" t="s">
        <v>539</v>
      </c>
      <c r="C3" s="35"/>
      <c r="D3" s="36"/>
    </row>
    <row r="4" spans="1:4" x14ac:dyDescent="0.2">
      <c r="A4" s="34" t="s">
        <v>3</v>
      </c>
      <c r="B4" s="33" t="s">
        <v>535</v>
      </c>
      <c r="C4" s="37" t="s">
        <v>536</v>
      </c>
      <c r="D4" s="38" t="s">
        <v>537</v>
      </c>
    </row>
    <row r="5" spans="1:4" x14ac:dyDescent="0.2">
      <c r="A5" s="33" t="s">
        <v>26</v>
      </c>
      <c r="B5" s="39">
        <v>98188474.599999994</v>
      </c>
      <c r="C5" s="40">
        <v>0.69155555555555559</v>
      </c>
      <c r="D5" s="41">
        <v>39264298.220400006</v>
      </c>
    </row>
    <row r="6" spans="1:4" x14ac:dyDescent="0.2">
      <c r="A6" s="42" t="s">
        <v>13</v>
      </c>
      <c r="B6" s="43">
        <v>581649962.89999998</v>
      </c>
      <c r="C6" s="44">
        <v>0.82274999999999998</v>
      </c>
      <c r="D6" s="45">
        <v>526775275.69049996</v>
      </c>
    </row>
    <row r="7" spans="1:4" x14ac:dyDescent="0.2">
      <c r="A7" s="42" t="s">
        <v>61</v>
      </c>
      <c r="B7" s="43">
        <v>15537270.6</v>
      </c>
      <c r="C7" s="44">
        <v>0.76919999999999999</v>
      </c>
      <c r="D7" s="45">
        <v>7275160.915000001</v>
      </c>
    </row>
    <row r="8" spans="1:4" x14ac:dyDescent="0.2">
      <c r="A8" s="42" t="s">
        <v>16</v>
      </c>
      <c r="B8" s="43">
        <v>84899422.600000009</v>
      </c>
      <c r="C8" s="44">
        <v>0.82451851851851854</v>
      </c>
      <c r="D8" s="45">
        <v>25919377.18</v>
      </c>
    </row>
    <row r="9" spans="1:4" x14ac:dyDescent="0.2">
      <c r="A9" s="42" t="s">
        <v>80</v>
      </c>
      <c r="B9" s="43">
        <v>21743182.400000002</v>
      </c>
      <c r="C9" s="44">
        <v>0.88963999999999999</v>
      </c>
      <c r="D9" s="45">
        <v>3297810.8259000001</v>
      </c>
    </row>
    <row r="10" spans="1:4" x14ac:dyDescent="0.2">
      <c r="A10" s="42" t="s">
        <v>52</v>
      </c>
      <c r="B10" s="43">
        <v>8967004.1999999993</v>
      </c>
      <c r="C10" s="44">
        <v>0.71526315789473682</v>
      </c>
      <c r="D10" s="45">
        <v>4190513.9208</v>
      </c>
    </row>
    <row r="11" spans="1:4" x14ac:dyDescent="0.2">
      <c r="A11" s="42" t="s">
        <v>39</v>
      </c>
      <c r="B11" s="43">
        <v>18070843.600000001</v>
      </c>
      <c r="C11" s="44">
        <v>0.62819999999999998</v>
      </c>
      <c r="D11" s="45">
        <v>4504767.0611999994</v>
      </c>
    </row>
    <row r="12" spans="1:4" x14ac:dyDescent="0.2">
      <c r="A12" s="42" t="s">
        <v>19</v>
      </c>
      <c r="B12" s="43">
        <v>1925756494.4000001</v>
      </c>
      <c r="C12" s="44">
        <v>0.7546987179487179</v>
      </c>
      <c r="D12" s="45">
        <v>1768158426.3836</v>
      </c>
    </row>
    <row r="13" spans="1:4" x14ac:dyDescent="0.2">
      <c r="A13" s="42" t="s">
        <v>44</v>
      </c>
      <c r="B13" s="43">
        <v>337969316.39999998</v>
      </c>
      <c r="C13" s="44">
        <v>0.74349999999999994</v>
      </c>
      <c r="D13" s="45">
        <v>268530674.80159998</v>
      </c>
    </row>
    <row r="14" spans="1:4" x14ac:dyDescent="0.2">
      <c r="A14" s="42" t="s">
        <v>30</v>
      </c>
      <c r="B14" s="43">
        <v>52425202.200000003</v>
      </c>
      <c r="C14" s="44">
        <v>0.79232608695652185</v>
      </c>
      <c r="D14" s="45">
        <v>15205851.517600002</v>
      </c>
    </row>
    <row r="15" spans="1:4" x14ac:dyDescent="0.2">
      <c r="A15" s="46" t="s">
        <v>538</v>
      </c>
      <c r="B15" s="47">
        <v>3145207173.8999982</v>
      </c>
      <c r="C15" s="48">
        <v>0.77891799544419149</v>
      </c>
      <c r="D15" s="49">
        <v>2663122156.5166001</v>
      </c>
    </row>
    <row r="16" spans="1:4" x14ac:dyDescent="0.2">
      <c r="C16" s="32"/>
    </row>
    <row r="17" spans="3:3" x14ac:dyDescent="0.2">
      <c r="C17" s="32"/>
    </row>
    <row r="18" spans="3:3" x14ac:dyDescent="0.2">
      <c r="C18" s="32"/>
    </row>
    <row r="19" spans="3:3" x14ac:dyDescent="0.2">
      <c r="C19" s="32"/>
    </row>
    <row r="20" spans="3:3" x14ac:dyDescent="0.2">
      <c r="C20" s="32"/>
    </row>
    <row r="21" spans="3:3" x14ac:dyDescent="0.2">
      <c r="C21" s="32"/>
    </row>
    <row r="22" spans="3:3" x14ac:dyDescent="0.2">
      <c r="C22" s="32"/>
    </row>
    <row r="23" spans="3:3" x14ac:dyDescent="0.2">
      <c r="C23" s="32"/>
    </row>
    <row r="24" spans="3:3" x14ac:dyDescent="0.2">
      <c r="C24" s="32"/>
    </row>
    <row r="25" spans="3:3" x14ac:dyDescent="0.2">
      <c r="C25" s="32"/>
    </row>
    <row r="26" spans="3:3" x14ac:dyDescent="0.2">
      <c r="C26" s="32"/>
    </row>
    <row r="27" spans="3:3" x14ac:dyDescent="0.2">
      <c r="C27" s="32"/>
    </row>
    <row r="28" spans="3:3" x14ac:dyDescent="0.2">
      <c r="C28" s="32"/>
    </row>
    <row r="29" spans="3:3" x14ac:dyDescent="0.2">
      <c r="C29" s="32"/>
    </row>
    <row r="30" spans="3:3" x14ac:dyDescent="0.2">
      <c r="C30" s="32"/>
    </row>
    <row r="31" spans="3:3" x14ac:dyDescent="0.2">
      <c r="C31" s="32"/>
    </row>
    <row r="32" spans="3:3" x14ac:dyDescent="0.2">
      <c r="C32" s="32"/>
    </row>
    <row r="33" spans="3:3" x14ac:dyDescent="0.2">
      <c r="C33" s="32"/>
    </row>
    <row r="34" spans="3:3" x14ac:dyDescent="0.2">
      <c r="C34" s="32"/>
    </row>
    <row r="35" spans="3:3" x14ac:dyDescent="0.2">
      <c r="C35" s="32"/>
    </row>
    <row r="36" spans="3:3" x14ac:dyDescent="0.2">
      <c r="C36" s="32"/>
    </row>
    <row r="37" spans="3:3" x14ac:dyDescent="0.2">
      <c r="C37" s="32"/>
    </row>
    <row r="38" spans="3:3" x14ac:dyDescent="0.2">
      <c r="C38" s="32"/>
    </row>
    <row r="39" spans="3:3" x14ac:dyDescent="0.2">
      <c r="C39" s="32"/>
    </row>
    <row r="40" spans="3:3" x14ac:dyDescent="0.2">
      <c r="C40" s="32"/>
    </row>
    <row r="41" spans="3:3" x14ac:dyDescent="0.2">
      <c r="C41" s="32"/>
    </row>
    <row r="42" spans="3:3" x14ac:dyDescent="0.2">
      <c r="C42" s="32"/>
    </row>
    <row r="43" spans="3:3" x14ac:dyDescent="0.2">
      <c r="C43" s="32"/>
    </row>
    <row r="44" spans="3:3" x14ac:dyDescent="0.2">
      <c r="C44" s="32"/>
    </row>
    <row r="45" spans="3:3" x14ac:dyDescent="0.2">
      <c r="C45" s="32"/>
    </row>
    <row r="46" spans="3:3" x14ac:dyDescent="0.2">
      <c r="C46" s="32"/>
    </row>
    <row r="47" spans="3:3" x14ac:dyDescent="0.2">
      <c r="C47" s="32"/>
    </row>
    <row r="48" spans="3:3" x14ac:dyDescent="0.2">
      <c r="C48" s="32"/>
    </row>
    <row r="49" spans="3:3" x14ac:dyDescent="0.2">
      <c r="C49" s="32"/>
    </row>
    <row r="50" spans="3:3" x14ac:dyDescent="0.2">
      <c r="C50" s="32"/>
    </row>
    <row r="51" spans="3:3" x14ac:dyDescent="0.2">
      <c r="C51" s="32"/>
    </row>
    <row r="52" spans="3:3" x14ac:dyDescent="0.2">
      <c r="C52" s="32"/>
    </row>
    <row r="53" spans="3:3" x14ac:dyDescent="0.2">
      <c r="C53" s="32"/>
    </row>
    <row r="54" spans="3:3" x14ac:dyDescent="0.2">
      <c r="C54" s="32"/>
    </row>
    <row r="55" spans="3:3" x14ac:dyDescent="0.2">
      <c r="C55" s="32"/>
    </row>
    <row r="56" spans="3:3" x14ac:dyDescent="0.2">
      <c r="C56" s="32"/>
    </row>
    <row r="57" spans="3:3" x14ac:dyDescent="0.2">
      <c r="C57" s="32"/>
    </row>
    <row r="58" spans="3:3" x14ac:dyDescent="0.2">
      <c r="C58" s="32"/>
    </row>
    <row r="59" spans="3:3" x14ac:dyDescent="0.2">
      <c r="C59" s="32"/>
    </row>
    <row r="60" spans="3:3" x14ac:dyDescent="0.2">
      <c r="C60" s="32"/>
    </row>
    <row r="61" spans="3:3" x14ac:dyDescent="0.2">
      <c r="C61" s="32"/>
    </row>
    <row r="62" spans="3:3" x14ac:dyDescent="0.2">
      <c r="C62" s="32"/>
    </row>
    <row r="63" spans="3:3" x14ac:dyDescent="0.2">
      <c r="C63" s="32"/>
    </row>
    <row r="64" spans="3:3" x14ac:dyDescent="0.2">
      <c r="C64" s="32"/>
    </row>
    <row r="65" spans="3:3" x14ac:dyDescent="0.2">
      <c r="C65" s="32"/>
    </row>
    <row r="66" spans="3:3" x14ac:dyDescent="0.2">
      <c r="C66" s="32"/>
    </row>
    <row r="67" spans="3:3" x14ac:dyDescent="0.2">
      <c r="C67" s="32"/>
    </row>
    <row r="68" spans="3:3" x14ac:dyDescent="0.2">
      <c r="C68" s="32"/>
    </row>
    <row r="69" spans="3:3" x14ac:dyDescent="0.2">
      <c r="C69" s="32"/>
    </row>
    <row r="70" spans="3:3" x14ac:dyDescent="0.2">
      <c r="C70" s="32"/>
    </row>
    <row r="71" spans="3:3" x14ac:dyDescent="0.2">
      <c r="C71" s="32"/>
    </row>
    <row r="72" spans="3:3" x14ac:dyDescent="0.2">
      <c r="C72" s="32"/>
    </row>
    <row r="73" spans="3:3" x14ac:dyDescent="0.2">
      <c r="C73" s="32"/>
    </row>
    <row r="74" spans="3:3" x14ac:dyDescent="0.2">
      <c r="C74" s="32"/>
    </row>
    <row r="75" spans="3:3" x14ac:dyDescent="0.2">
      <c r="C75" s="32"/>
    </row>
    <row r="76" spans="3:3" x14ac:dyDescent="0.2">
      <c r="C76" s="32"/>
    </row>
    <row r="77" spans="3:3" x14ac:dyDescent="0.2">
      <c r="C77" s="32"/>
    </row>
    <row r="78" spans="3:3" x14ac:dyDescent="0.2">
      <c r="C78" s="32"/>
    </row>
    <row r="79" spans="3:3" x14ac:dyDescent="0.2">
      <c r="C79" s="32"/>
    </row>
    <row r="80" spans="3:3" x14ac:dyDescent="0.2">
      <c r="C80" s="32"/>
    </row>
    <row r="81" spans="3:3" x14ac:dyDescent="0.2">
      <c r="C81" s="32"/>
    </row>
    <row r="82" spans="3:3" x14ac:dyDescent="0.2">
      <c r="C82" s="32"/>
    </row>
    <row r="83" spans="3:3" x14ac:dyDescent="0.2">
      <c r="C83" s="32"/>
    </row>
    <row r="84" spans="3:3" x14ac:dyDescent="0.2">
      <c r="C84" s="32"/>
    </row>
    <row r="85" spans="3:3" x14ac:dyDescent="0.2">
      <c r="C85" s="32"/>
    </row>
    <row r="86" spans="3:3" x14ac:dyDescent="0.2">
      <c r="C86" s="32"/>
    </row>
    <row r="87" spans="3:3" x14ac:dyDescent="0.2">
      <c r="C87" s="32"/>
    </row>
    <row r="88" spans="3:3" x14ac:dyDescent="0.2">
      <c r="C88" s="32"/>
    </row>
    <row r="89" spans="3:3" x14ac:dyDescent="0.2">
      <c r="C89" s="32"/>
    </row>
    <row r="90" spans="3:3" x14ac:dyDescent="0.2">
      <c r="C90" s="32"/>
    </row>
    <row r="91" spans="3:3" x14ac:dyDescent="0.2">
      <c r="C91" s="32"/>
    </row>
    <row r="92" spans="3:3" x14ac:dyDescent="0.2">
      <c r="C92" s="32"/>
    </row>
    <row r="93" spans="3:3" x14ac:dyDescent="0.2">
      <c r="C93" s="32"/>
    </row>
    <row r="94" spans="3:3" x14ac:dyDescent="0.2">
      <c r="C94" s="32"/>
    </row>
    <row r="95" spans="3:3" x14ac:dyDescent="0.2">
      <c r="C95" s="32"/>
    </row>
    <row r="96" spans="3:3" x14ac:dyDescent="0.2">
      <c r="C96" s="32"/>
    </row>
    <row r="97" spans="3:3" x14ac:dyDescent="0.2">
      <c r="C97" s="32"/>
    </row>
    <row r="98" spans="3:3" x14ac:dyDescent="0.2">
      <c r="C98" s="32"/>
    </row>
    <row r="99" spans="3:3" x14ac:dyDescent="0.2">
      <c r="C99" s="32"/>
    </row>
    <row r="100" spans="3:3" x14ac:dyDescent="0.2">
      <c r="C100" s="32"/>
    </row>
    <row r="101" spans="3:3" x14ac:dyDescent="0.2">
      <c r="C101" s="32"/>
    </row>
    <row r="102" spans="3:3" x14ac:dyDescent="0.2">
      <c r="C102" s="32"/>
    </row>
    <row r="103" spans="3:3" x14ac:dyDescent="0.2">
      <c r="C103" s="32"/>
    </row>
    <row r="104" spans="3:3" x14ac:dyDescent="0.2">
      <c r="C104" s="32"/>
    </row>
    <row r="105" spans="3:3" x14ac:dyDescent="0.2">
      <c r="C105" s="32"/>
    </row>
    <row r="106" spans="3:3" x14ac:dyDescent="0.2">
      <c r="C106" s="32"/>
    </row>
    <row r="107" spans="3:3" x14ac:dyDescent="0.2">
      <c r="C107" s="32"/>
    </row>
    <row r="108" spans="3:3" x14ac:dyDescent="0.2">
      <c r="C108" s="32"/>
    </row>
    <row r="109" spans="3:3" x14ac:dyDescent="0.2">
      <c r="C109" s="32"/>
    </row>
    <row r="110" spans="3:3" x14ac:dyDescent="0.2">
      <c r="C110" s="32"/>
    </row>
    <row r="111" spans="3:3" x14ac:dyDescent="0.2">
      <c r="C111" s="32"/>
    </row>
    <row r="112" spans="3:3" x14ac:dyDescent="0.2">
      <c r="C112" s="32"/>
    </row>
    <row r="113" spans="3:3" x14ac:dyDescent="0.2">
      <c r="C113" s="32"/>
    </row>
    <row r="114" spans="3:3" x14ac:dyDescent="0.2">
      <c r="C114" s="32"/>
    </row>
    <row r="115" spans="3:3" x14ac:dyDescent="0.2">
      <c r="C115" s="32"/>
    </row>
    <row r="116" spans="3:3" x14ac:dyDescent="0.2">
      <c r="C116" s="32"/>
    </row>
    <row r="117" spans="3:3" x14ac:dyDescent="0.2">
      <c r="C117" s="32"/>
    </row>
    <row r="118" spans="3:3" x14ac:dyDescent="0.2">
      <c r="C118" s="32"/>
    </row>
    <row r="119" spans="3:3" x14ac:dyDescent="0.2">
      <c r="C119" s="32"/>
    </row>
    <row r="120" spans="3:3" x14ac:dyDescent="0.2">
      <c r="C120" s="32"/>
    </row>
    <row r="121" spans="3:3" x14ac:dyDescent="0.2">
      <c r="C121" s="32"/>
    </row>
    <row r="122" spans="3:3" x14ac:dyDescent="0.2">
      <c r="C122" s="32"/>
    </row>
    <row r="123" spans="3:3" x14ac:dyDescent="0.2">
      <c r="C123" s="32"/>
    </row>
    <row r="124" spans="3:3" x14ac:dyDescent="0.2">
      <c r="C124" s="32"/>
    </row>
    <row r="125" spans="3:3" x14ac:dyDescent="0.2">
      <c r="C125" s="32"/>
    </row>
    <row r="126" spans="3:3" x14ac:dyDescent="0.2">
      <c r="C126" s="32"/>
    </row>
    <row r="127" spans="3:3" x14ac:dyDescent="0.2">
      <c r="C127" s="32"/>
    </row>
    <row r="128" spans="3:3" x14ac:dyDescent="0.2">
      <c r="C128" s="32"/>
    </row>
    <row r="129" spans="3:3" x14ac:dyDescent="0.2">
      <c r="C129" s="32"/>
    </row>
    <row r="130" spans="3:3" x14ac:dyDescent="0.2">
      <c r="C130" s="32"/>
    </row>
    <row r="131" spans="3:3" x14ac:dyDescent="0.2">
      <c r="C131" s="32"/>
    </row>
    <row r="132" spans="3:3" x14ac:dyDescent="0.2">
      <c r="C132" s="32"/>
    </row>
    <row r="133" spans="3:3" x14ac:dyDescent="0.2">
      <c r="C133" s="32"/>
    </row>
    <row r="134" spans="3:3" x14ac:dyDescent="0.2">
      <c r="C134" s="32"/>
    </row>
    <row r="135" spans="3:3" x14ac:dyDescent="0.2">
      <c r="C135" s="32"/>
    </row>
    <row r="136" spans="3:3" x14ac:dyDescent="0.2">
      <c r="C136" s="32"/>
    </row>
    <row r="137" spans="3:3" x14ac:dyDescent="0.2">
      <c r="C137" s="32"/>
    </row>
    <row r="138" spans="3:3" x14ac:dyDescent="0.2">
      <c r="C138" s="32"/>
    </row>
    <row r="139" spans="3:3" x14ac:dyDescent="0.2">
      <c r="C139" s="32"/>
    </row>
    <row r="140" spans="3:3" x14ac:dyDescent="0.2">
      <c r="C140" s="32"/>
    </row>
    <row r="141" spans="3:3" x14ac:dyDescent="0.2">
      <c r="C141" s="32"/>
    </row>
    <row r="142" spans="3:3" x14ac:dyDescent="0.2">
      <c r="C142" s="32"/>
    </row>
    <row r="143" spans="3:3" x14ac:dyDescent="0.2">
      <c r="C143" s="32"/>
    </row>
    <row r="144" spans="3:3" x14ac:dyDescent="0.2">
      <c r="C144" s="32"/>
    </row>
    <row r="145" spans="3:3" x14ac:dyDescent="0.2">
      <c r="C145" s="32"/>
    </row>
    <row r="146" spans="3:3" x14ac:dyDescent="0.2">
      <c r="C146" s="32"/>
    </row>
    <row r="147" spans="3:3" x14ac:dyDescent="0.2">
      <c r="C147" s="32"/>
    </row>
    <row r="148" spans="3:3" x14ac:dyDescent="0.2">
      <c r="C148" s="32"/>
    </row>
    <row r="149" spans="3:3" x14ac:dyDescent="0.2">
      <c r="C149" s="32"/>
    </row>
    <row r="150" spans="3:3" x14ac:dyDescent="0.2">
      <c r="C150" s="32"/>
    </row>
    <row r="151" spans="3:3" x14ac:dyDescent="0.2">
      <c r="C151" s="32"/>
    </row>
    <row r="152" spans="3:3" x14ac:dyDescent="0.2">
      <c r="C152" s="32"/>
    </row>
    <row r="153" spans="3:3" x14ac:dyDescent="0.2">
      <c r="C153" s="32"/>
    </row>
    <row r="154" spans="3:3" x14ac:dyDescent="0.2">
      <c r="C154" s="32"/>
    </row>
    <row r="155" spans="3:3" x14ac:dyDescent="0.2">
      <c r="C155" s="32"/>
    </row>
    <row r="156" spans="3:3" x14ac:dyDescent="0.2">
      <c r="C156" s="32"/>
    </row>
    <row r="157" spans="3:3" x14ac:dyDescent="0.2">
      <c r="C157" s="32"/>
    </row>
    <row r="158" spans="3:3" x14ac:dyDescent="0.2">
      <c r="C158" s="32"/>
    </row>
    <row r="159" spans="3:3" x14ac:dyDescent="0.2">
      <c r="C159" s="32"/>
    </row>
    <row r="160" spans="3:3" x14ac:dyDescent="0.2">
      <c r="C160" s="32"/>
    </row>
    <row r="161" spans="3:3" x14ac:dyDescent="0.2">
      <c r="C161" s="32"/>
    </row>
    <row r="162" spans="3:3" x14ac:dyDescent="0.2">
      <c r="C162" s="32"/>
    </row>
    <row r="163" spans="3:3" x14ac:dyDescent="0.2">
      <c r="C163" s="32"/>
    </row>
    <row r="164" spans="3:3" x14ac:dyDescent="0.2">
      <c r="C164" s="32"/>
    </row>
    <row r="165" spans="3:3" x14ac:dyDescent="0.2">
      <c r="C165" s="32"/>
    </row>
    <row r="166" spans="3:3" x14ac:dyDescent="0.2">
      <c r="C166" s="32"/>
    </row>
    <row r="167" spans="3:3" x14ac:dyDescent="0.2">
      <c r="C167" s="32"/>
    </row>
    <row r="168" spans="3:3" x14ac:dyDescent="0.2">
      <c r="C168" s="32"/>
    </row>
    <row r="169" spans="3:3" x14ac:dyDescent="0.2">
      <c r="C169" s="32"/>
    </row>
    <row r="170" spans="3:3" x14ac:dyDescent="0.2">
      <c r="C170" s="32"/>
    </row>
    <row r="171" spans="3:3" x14ac:dyDescent="0.2">
      <c r="C171" s="32"/>
    </row>
    <row r="172" spans="3:3" x14ac:dyDescent="0.2">
      <c r="C172" s="32"/>
    </row>
    <row r="173" spans="3:3" x14ac:dyDescent="0.2">
      <c r="C173" s="32"/>
    </row>
    <row r="174" spans="3:3" x14ac:dyDescent="0.2">
      <c r="C174" s="32"/>
    </row>
    <row r="175" spans="3:3" x14ac:dyDescent="0.2">
      <c r="C175" s="32"/>
    </row>
    <row r="176" spans="3:3" x14ac:dyDescent="0.2">
      <c r="C176" s="32"/>
    </row>
    <row r="177" spans="3:3" x14ac:dyDescent="0.2">
      <c r="C177" s="32"/>
    </row>
    <row r="178" spans="3:3" x14ac:dyDescent="0.2">
      <c r="C178" s="32"/>
    </row>
    <row r="179" spans="3:3" x14ac:dyDescent="0.2">
      <c r="C179" s="32"/>
    </row>
    <row r="180" spans="3:3" x14ac:dyDescent="0.2">
      <c r="C180" s="32"/>
    </row>
    <row r="181" spans="3:3" x14ac:dyDescent="0.2">
      <c r="C181" s="32"/>
    </row>
    <row r="182" spans="3:3" x14ac:dyDescent="0.2">
      <c r="C182" s="32"/>
    </row>
    <row r="183" spans="3:3" x14ac:dyDescent="0.2">
      <c r="C183" s="32"/>
    </row>
    <row r="184" spans="3:3" x14ac:dyDescent="0.2">
      <c r="C184" s="32"/>
    </row>
    <row r="185" spans="3:3" x14ac:dyDescent="0.2">
      <c r="C185" s="32"/>
    </row>
    <row r="186" spans="3:3" x14ac:dyDescent="0.2">
      <c r="C186" s="32"/>
    </row>
    <row r="187" spans="3:3" x14ac:dyDescent="0.2">
      <c r="C187" s="32"/>
    </row>
    <row r="188" spans="3:3" x14ac:dyDescent="0.2">
      <c r="C188" s="32"/>
    </row>
    <row r="189" spans="3:3" x14ac:dyDescent="0.2">
      <c r="C189" s="32"/>
    </row>
    <row r="190" spans="3:3" x14ac:dyDescent="0.2">
      <c r="C190" s="32"/>
    </row>
    <row r="191" spans="3:3" x14ac:dyDescent="0.2">
      <c r="C191" s="32"/>
    </row>
    <row r="192" spans="3:3" x14ac:dyDescent="0.2">
      <c r="C192" s="32"/>
    </row>
    <row r="193" spans="3:3" x14ac:dyDescent="0.2">
      <c r="C193" s="32"/>
    </row>
    <row r="194" spans="3:3" x14ac:dyDescent="0.2">
      <c r="C194" s="32"/>
    </row>
    <row r="195" spans="3:3" x14ac:dyDescent="0.2">
      <c r="C195" s="32"/>
    </row>
    <row r="196" spans="3:3" x14ac:dyDescent="0.2">
      <c r="C196" s="32"/>
    </row>
    <row r="197" spans="3:3" x14ac:dyDescent="0.2">
      <c r="C197" s="32"/>
    </row>
    <row r="198" spans="3:3" x14ac:dyDescent="0.2">
      <c r="C198" s="32"/>
    </row>
    <row r="199" spans="3:3" x14ac:dyDescent="0.2">
      <c r="C199" s="32"/>
    </row>
    <row r="200" spans="3:3" x14ac:dyDescent="0.2">
      <c r="C200" s="32"/>
    </row>
    <row r="201" spans="3:3" x14ac:dyDescent="0.2">
      <c r="C201" s="32"/>
    </row>
    <row r="202" spans="3:3" x14ac:dyDescent="0.2">
      <c r="C202" s="32"/>
    </row>
    <row r="203" spans="3:3" x14ac:dyDescent="0.2">
      <c r="C203" s="32"/>
    </row>
    <row r="204" spans="3:3" x14ac:dyDescent="0.2">
      <c r="C204" s="32"/>
    </row>
    <row r="205" spans="3:3" x14ac:dyDescent="0.2">
      <c r="C205" s="32"/>
    </row>
    <row r="206" spans="3:3" x14ac:dyDescent="0.2">
      <c r="C206" s="32"/>
    </row>
    <row r="207" spans="3:3" x14ac:dyDescent="0.2">
      <c r="C207" s="32"/>
    </row>
    <row r="208" spans="3:3" x14ac:dyDescent="0.2">
      <c r="C208" s="32"/>
    </row>
    <row r="209" spans="3:3" x14ac:dyDescent="0.2">
      <c r="C209" s="32"/>
    </row>
    <row r="210" spans="3:3" x14ac:dyDescent="0.2">
      <c r="C210" s="32"/>
    </row>
    <row r="211" spans="3:3" x14ac:dyDescent="0.2">
      <c r="C211" s="32"/>
    </row>
    <row r="212" spans="3:3" x14ac:dyDescent="0.2">
      <c r="C212" s="32"/>
    </row>
    <row r="213" spans="3:3" x14ac:dyDescent="0.2">
      <c r="C213" s="32"/>
    </row>
    <row r="214" spans="3:3" x14ac:dyDescent="0.2">
      <c r="C214" s="32"/>
    </row>
    <row r="215" spans="3:3" x14ac:dyDescent="0.2">
      <c r="C215" s="32"/>
    </row>
    <row r="216" spans="3:3" x14ac:dyDescent="0.2">
      <c r="C216" s="32"/>
    </row>
    <row r="217" spans="3:3" x14ac:dyDescent="0.2">
      <c r="C217" s="32"/>
    </row>
    <row r="218" spans="3:3" x14ac:dyDescent="0.2">
      <c r="C218" s="32"/>
    </row>
    <row r="219" spans="3:3" x14ac:dyDescent="0.2">
      <c r="C219" s="32"/>
    </row>
    <row r="220" spans="3:3" x14ac:dyDescent="0.2">
      <c r="C220" s="32"/>
    </row>
    <row r="221" spans="3:3" x14ac:dyDescent="0.2">
      <c r="C221" s="32"/>
    </row>
    <row r="222" spans="3:3" x14ac:dyDescent="0.2">
      <c r="C222" s="32"/>
    </row>
    <row r="223" spans="3:3" x14ac:dyDescent="0.2">
      <c r="C223" s="32"/>
    </row>
    <row r="224" spans="3:3" x14ac:dyDescent="0.2">
      <c r="C224" s="32"/>
    </row>
    <row r="225" spans="3:3" x14ac:dyDescent="0.2">
      <c r="C225" s="32"/>
    </row>
    <row r="226" spans="3:3" x14ac:dyDescent="0.2">
      <c r="C226" s="32"/>
    </row>
    <row r="227" spans="3:3" x14ac:dyDescent="0.2">
      <c r="C227" s="32"/>
    </row>
    <row r="228" spans="3:3" x14ac:dyDescent="0.2">
      <c r="C228" s="32"/>
    </row>
    <row r="229" spans="3:3" x14ac:dyDescent="0.2">
      <c r="C229" s="32"/>
    </row>
    <row r="230" spans="3:3" x14ac:dyDescent="0.2">
      <c r="C230" s="32"/>
    </row>
    <row r="231" spans="3:3" x14ac:dyDescent="0.2">
      <c r="C231" s="32"/>
    </row>
    <row r="232" spans="3:3" x14ac:dyDescent="0.2">
      <c r="C232" s="32"/>
    </row>
    <row r="233" spans="3:3" x14ac:dyDescent="0.2">
      <c r="C233" s="32"/>
    </row>
    <row r="234" spans="3:3" x14ac:dyDescent="0.2">
      <c r="C234" s="32"/>
    </row>
    <row r="235" spans="3:3" x14ac:dyDescent="0.2">
      <c r="C235" s="32"/>
    </row>
    <row r="236" spans="3:3" x14ac:dyDescent="0.2">
      <c r="C236" s="32"/>
    </row>
    <row r="237" spans="3:3" x14ac:dyDescent="0.2">
      <c r="C237" s="32"/>
    </row>
    <row r="238" spans="3:3" x14ac:dyDescent="0.2">
      <c r="C238" s="32"/>
    </row>
    <row r="239" spans="3:3" x14ac:dyDescent="0.2">
      <c r="C239" s="32"/>
    </row>
    <row r="240" spans="3:3" x14ac:dyDescent="0.2">
      <c r="C240" s="32"/>
    </row>
    <row r="241" spans="3:3" x14ac:dyDescent="0.2">
      <c r="C241" s="32"/>
    </row>
    <row r="242" spans="3:3" x14ac:dyDescent="0.2">
      <c r="C242" s="32"/>
    </row>
    <row r="243" spans="3:3" x14ac:dyDescent="0.2">
      <c r="C243" s="32"/>
    </row>
    <row r="244" spans="3:3" x14ac:dyDescent="0.2">
      <c r="C244" s="32"/>
    </row>
    <row r="245" spans="3:3" x14ac:dyDescent="0.2">
      <c r="C245" s="32"/>
    </row>
    <row r="246" spans="3:3" x14ac:dyDescent="0.2">
      <c r="C246" s="32"/>
    </row>
    <row r="247" spans="3:3" x14ac:dyDescent="0.2">
      <c r="C247" s="32"/>
    </row>
    <row r="248" spans="3:3" x14ac:dyDescent="0.2">
      <c r="C248" s="32"/>
    </row>
    <row r="249" spans="3:3" x14ac:dyDescent="0.2">
      <c r="C249" s="32"/>
    </row>
    <row r="250" spans="3:3" x14ac:dyDescent="0.2">
      <c r="C250" s="32"/>
    </row>
    <row r="251" spans="3:3" x14ac:dyDescent="0.2">
      <c r="C251" s="32"/>
    </row>
    <row r="252" spans="3:3" x14ac:dyDescent="0.2">
      <c r="C252" s="32"/>
    </row>
    <row r="253" spans="3:3" x14ac:dyDescent="0.2">
      <c r="C253" s="32"/>
    </row>
    <row r="254" spans="3:3" x14ac:dyDescent="0.2">
      <c r="C254" s="32"/>
    </row>
    <row r="255" spans="3:3" x14ac:dyDescent="0.2">
      <c r="C255" s="32"/>
    </row>
    <row r="256" spans="3:3" x14ac:dyDescent="0.2">
      <c r="C256" s="32"/>
    </row>
    <row r="257" spans="3:3" x14ac:dyDescent="0.2">
      <c r="C257" s="32"/>
    </row>
    <row r="258" spans="3:3" x14ac:dyDescent="0.2">
      <c r="C258" s="32"/>
    </row>
    <row r="259" spans="3:3" x14ac:dyDescent="0.2">
      <c r="C259" s="32"/>
    </row>
    <row r="260" spans="3:3" x14ac:dyDescent="0.2">
      <c r="C260" s="32"/>
    </row>
    <row r="261" spans="3:3" x14ac:dyDescent="0.2">
      <c r="C261" s="32"/>
    </row>
    <row r="262" spans="3:3" x14ac:dyDescent="0.2">
      <c r="C262" s="32"/>
    </row>
    <row r="263" spans="3:3" x14ac:dyDescent="0.2">
      <c r="C263" s="32"/>
    </row>
    <row r="264" spans="3:3" x14ac:dyDescent="0.2">
      <c r="C264" s="32"/>
    </row>
    <row r="265" spans="3:3" x14ac:dyDescent="0.2">
      <c r="C265" s="32"/>
    </row>
    <row r="266" spans="3:3" x14ac:dyDescent="0.2">
      <c r="C266" s="32"/>
    </row>
    <row r="267" spans="3:3" x14ac:dyDescent="0.2">
      <c r="C267" s="32"/>
    </row>
    <row r="268" spans="3:3" x14ac:dyDescent="0.2">
      <c r="C268" s="32"/>
    </row>
    <row r="269" spans="3:3" x14ac:dyDescent="0.2">
      <c r="C269" s="32"/>
    </row>
    <row r="270" spans="3:3" x14ac:dyDescent="0.2">
      <c r="C270" s="32"/>
    </row>
    <row r="271" spans="3:3" x14ac:dyDescent="0.2">
      <c r="C271" s="32"/>
    </row>
    <row r="272" spans="3:3" x14ac:dyDescent="0.2">
      <c r="C272" s="32"/>
    </row>
    <row r="273" spans="3:3" x14ac:dyDescent="0.2">
      <c r="C273" s="32"/>
    </row>
    <row r="274" spans="3:3" x14ac:dyDescent="0.2">
      <c r="C274" s="32"/>
    </row>
    <row r="275" spans="3:3" x14ac:dyDescent="0.2">
      <c r="C275" s="32"/>
    </row>
    <row r="276" spans="3:3" x14ac:dyDescent="0.2">
      <c r="C276" s="32"/>
    </row>
    <row r="277" spans="3:3" x14ac:dyDescent="0.2">
      <c r="C277" s="32"/>
    </row>
    <row r="278" spans="3:3" x14ac:dyDescent="0.2">
      <c r="C278" s="32"/>
    </row>
    <row r="279" spans="3:3" x14ac:dyDescent="0.2">
      <c r="C279" s="32"/>
    </row>
    <row r="280" spans="3:3" x14ac:dyDescent="0.2">
      <c r="C280" s="32"/>
    </row>
    <row r="281" spans="3:3" x14ac:dyDescent="0.2">
      <c r="C281" s="32"/>
    </row>
    <row r="282" spans="3:3" x14ac:dyDescent="0.2">
      <c r="C282" s="32"/>
    </row>
    <row r="283" spans="3:3" x14ac:dyDescent="0.2">
      <c r="C283" s="32"/>
    </row>
    <row r="284" spans="3:3" x14ac:dyDescent="0.2">
      <c r="C284" s="32"/>
    </row>
    <row r="285" spans="3:3" x14ac:dyDescent="0.2">
      <c r="C285" s="32"/>
    </row>
    <row r="286" spans="3:3" x14ac:dyDescent="0.2">
      <c r="C286" s="32"/>
    </row>
    <row r="287" spans="3:3" x14ac:dyDescent="0.2">
      <c r="C287" s="32"/>
    </row>
    <row r="288" spans="3:3" x14ac:dyDescent="0.2">
      <c r="C288" s="32"/>
    </row>
    <row r="289" spans="3:3" x14ac:dyDescent="0.2">
      <c r="C289" s="32"/>
    </row>
    <row r="290" spans="3:3" x14ac:dyDescent="0.2">
      <c r="C290" s="32"/>
    </row>
    <row r="291" spans="3:3" x14ac:dyDescent="0.2">
      <c r="C291" s="32"/>
    </row>
    <row r="292" spans="3:3" x14ac:dyDescent="0.2">
      <c r="C292" s="32"/>
    </row>
    <row r="293" spans="3:3" x14ac:dyDescent="0.2">
      <c r="C293" s="32"/>
    </row>
    <row r="294" spans="3:3" x14ac:dyDescent="0.2">
      <c r="C294" s="32"/>
    </row>
    <row r="295" spans="3:3" x14ac:dyDescent="0.2">
      <c r="C295" s="32"/>
    </row>
    <row r="296" spans="3:3" x14ac:dyDescent="0.2">
      <c r="C296" s="32"/>
    </row>
    <row r="297" spans="3:3" x14ac:dyDescent="0.2">
      <c r="C297" s="32"/>
    </row>
    <row r="298" spans="3:3" x14ac:dyDescent="0.2">
      <c r="C298" s="32"/>
    </row>
    <row r="299" spans="3:3" x14ac:dyDescent="0.2">
      <c r="C299" s="32"/>
    </row>
    <row r="300" spans="3:3" x14ac:dyDescent="0.2">
      <c r="C300" s="32"/>
    </row>
    <row r="301" spans="3:3" x14ac:dyDescent="0.2">
      <c r="C301" s="32"/>
    </row>
    <row r="302" spans="3:3" x14ac:dyDescent="0.2">
      <c r="C302" s="32"/>
    </row>
    <row r="303" spans="3:3" x14ac:dyDescent="0.2">
      <c r="C303" s="32"/>
    </row>
    <row r="304" spans="3:3" x14ac:dyDescent="0.2">
      <c r="C304" s="32"/>
    </row>
    <row r="305" spans="3:3" x14ac:dyDescent="0.2">
      <c r="C305" s="32"/>
    </row>
    <row r="306" spans="3:3" x14ac:dyDescent="0.2">
      <c r="C306" s="32"/>
    </row>
    <row r="307" spans="3:3" x14ac:dyDescent="0.2">
      <c r="C307" s="32"/>
    </row>
    <row r="308" spans="3:3" x14ac:dyDescent="0.2">
      <c r="C308" s="32"/>
    </row>
    <row r="309" spans="3:3" x14ac:dyDescent="0.2">
      <c r="C309" s="32"/>
    </row>
    <row r="310" spans="3:3" x14ac:dyDescent="0.2">
      <c r="C310" s="32"/>
    </row>
    <row r="311" spans="3:3" x14ac:dyDescent="0.2">
      <c r="C311" s="32"/>
    </row>
    <row r="312" spans="3:3" x14ac:dyDescent="0.2">
      <c r="C312" s="32"/>
    </row>
    <row r="313" spans="3:3" x14ac:dyDescent="0.2">
      <c r="C313" s="32"/>
    </row>
    <row r="314" spans="3:3" x14ac:dyDescent="0.2">
      <c r="C314" s="32"/>
    </row>
    <row r="315" spans="3:3" x14ac:dyDescent="0.2">
      <c r="C315" s="32"/>
    </row>
    <row r="316" spans="3:3" x14ac:dyDescent="0.2">
      <c r="C316" s="32"/>
    </row>
    <row r="317" spans="3:3" x14ac:dyDescent="0.2">
      <c r="C317" s="32"/>
    </row>
    <row r="318" spans="3:3" x14ac:dyDescent="0.2">
      <c r="C318" s="32"/>
    </row>
    <row r="319" spans="3:3" x14ac:dyDescent="0.2">
      <c r="C319" s="32"/>
    </row>
    <row r="320" spans="3:3" x14ac:dyDescent="0.2">
      <c r="C320" s="32"/>
    </row>
    <row r="321" spans="3:3" x14ac:dyDescent="0.2">
      <c r="C321" s="32"/>
    </row>
    <row r="322" spans="3:3" x14ac:dyDescent="0.2">
      <c r="C322" s="32"/>
    </row>
    <row r="323" spans="3:3" x14ac:dyDescent="0.2">
      <c r="C323" s="32"/>
    </row>
    <row r="324" spans="3:3" x14ac:dyDescent="0.2">
      <c r="C324" s="32"/>
    </row>
    <row r="325" spans="3:3" x14ac:dyDescent="0.2">
      <c r="C325" s="32"/>
    </row>
    <row r="326" spans="3:3" x14ac:dyDescent="0.2">
      <c r="C326" s="32"/>
    </row>
    <row r="327" spans="3:3" x14ac:dyDescent="0.2">
      <c r="C327" s="32"/>
    </row>
    <row r="328" spans="3:3" x14ac:dyDescent="0.2">
      <c r="C328" s="32"/>
    </row>
    <row r="329" spans="3:3" x14ac:dyDescent="0.2">
      <c r="C329" s="32"/>
    </row>
    <row r="330" spans="3:3" x14ac:dyDescent="0.2">
      <c r="C330" s="32"/>
    </row>
    <row r="331" spans="3:3" x14ac:dyDescent="0.2">
      <c r="C331" s="32"/>
    </row>
    <row r="332" spans="3:3" x14ac:dyDescent="0.2">
      <c r="C332" s="32"/>
    </row>
    <row r="333" spans="3:3" x14ac:dyDescent="0.2">
      <c r="C333" s="32"/>
    </row>
    <row r="334" spans="3:3" x14ac:dyDescent="0.2">
      <c r="C334" s="32"/>
    </row>
    <row r="335" spans="3:3" x14ac:dyDescent="0.2">
      <c r="C335" s="32"/>
    </row>
    <row r="336" spans="3:3" x14ac:dyDescent="0.2">
      <c r="C336" s="32"/>
    </row>
    <row r="337" spans="3:3" x14ac:dyDescent="0.2">
      <c r="C337" s="32"/>
    </row>
    <row r="338" spans="3:3" x14ac:dyDescent="0.2">
      <c r="C338" s="32"/>
    </row>
    <row r="339" spans="3:3" x14ac:dyDescent="0.2">
      <c r="C339" s="32"/>
    </row>
    <row r="340" spans="3:3" x14ac:dyDescent="0.2">
      <c r="C340" s="32"/>
    </row>
    <row r="341" spans="3:3" x14ac:dyDescent="0.2">
      <c r="C341" s="32"/>
    </row>
    <row r="342" spans="3:3" x14ac:dyDescent="0.2">
      <c r="C342" s="32"/>
    </row>
    <row r="343" spans="3:3" x14ac:dyDescent="0.2">
      <c r="C343" s="32"/>
    </row>
    <row r="344" spans="3:3" x14ac:dyDescent="0.2">
      <c r="C344" s="32"/>
    </row>
    <row r="345" spans="3:3" x14ac:dyDescent="0.2">
      <c r="C345" s="32"/>
    </row>
    <row r="346" spans="3:3" x14ac:dyDescent="0.2">
      <c r="C346" s="32"/>
    </row>
    <row r="347" spans="3:3" x14ac:dyDescent="0.2">
      <c r="C347" s="32"/>
    </row>
    <row r="348" spans="3:3" x14ac:dyDescent="0.2">
      <c r="C348" s="32"/>
    </row>
    <row r="349" spans="3:3" x14ac:dyDescent="0.2">
      <c r="C349" s="32"/>
    </row>
    <row r="350" spans="3:3" x14ac:dyDescent="0.2">
      <c r="C350" s="32"/>
    </row>
    <row r="351" spans="3:3" x14ac:dyDescent="0.2">
      <c r="C351" s="32"/>
    </row>
    <row r="352" spans="3:3" x14ac:dyDescent="0.2">
      <c r="C352" s="32"/>
    </row>
    <row r="353" spans="3:3" x14ac:dyDescent="0.2">
      <c r="C353" s="32"/>
    </row>
    <row r="354" spans="3:3" x14ac:dyDescent="0.2">
      <c r="C354" s="32"/>
    </row>
    <row r="355" spans="3:3" x14ac:dyDescent="0.2">
      <c r="C355" s="32"/>
    </row>
    <row r="356" spans="3:3" x14ac:dyDescent="0.2">
      <c r="C356" s="32"/>
    </row>
    <row r="357" spans="3:3" x14ac:dyDescent="0.2">
      <c r="C357" s="32"/>
    </row>
    <row r="358" spans="3:3" x14ac:dyDescent="0.2">
      <c r="C358" s="32"/>
    </row>
    <row r="359" spans="3:3" x14ac:dyDescent="0.2">
      <c r="C359" s="32"/>
    </row>
    <row r="360" spans="3:3" x14ac:dyDescent="0.2">
      <c r="C360" s="32"/>
    </row>
    <row r="361" spans="3:3" x14ac:dyDescent="0.2">
      <c r="C361" s="32"/>
    </row>
    <row r="362" spans="3:3" x14ac:dyDescent="0.2">
      <c r="C362" s="32"/>
    </row>
    <row r="363" spans="3:3" x14ac:dyDescent="0.2">
      <c r="C363" s="32"/>
    </row>
    <row r="364" spans="3:3" x14ac:dyDescent="0.2">
      <c r="C364" s="32"/>
    </row>
    <row r="365" spans="3:3" x14ac:dyDescent="0.2">
      <c r="C365" s="32"/>
    </row>
    <row r="366" spans="3:3" x14ac:dyDescent="0.2">
      <c r="C366" s="32"/>
    </row>
    <row r="367" spans="3:3" x14ac:dyDescent="0.2">
      <c r="C367" s="32"/>
    </row>
    <row r="368" spans="3:3" x14ac:dyDescent="0.2">
      <c r="C368" s="32"/>
    </row>
    <row r="369" spans="3:3" x14ac:dyDescent="0.2">
      <c r="C369" s="32"/>
    </row>
    <row r="370" spans="3:3" x14ac:dyDescent="0.2">
      <c r="C370" s="32"/>
    </row>
    <row r="371" spans="3:3" x14ac:dyDescent="0.2">
      <c r="C371" s="32"/>
    </row>
    <row r="372" spans="3:3" x14ac:dyDescent="0.2">
      <c r="C372" s="32"/>
    </row>
    <row r="373" spans="3:3" x14ac:dyDescent="0.2">
      <c r="C373" s="32"/>
    </row>
    <row r="374" spans="3:3" x14ac:dyDescent="0.2">
      <c r="C374" s="32"/>
    </row>
    <row r="375" spans="3:3" x14ac:dyDescent="0.2">
      <c r="C375" s="32"/>
    </row>
    <row r="376" spans="3:3" x14ac:dyDescent="0.2">
      <c r="C376" s="32"/>
    </row>
    <row r="377" spans="3:3" x14ac:dyDescent="0.2">
      <c r="C377" s="32"/>
    </row>
    <row r="378" spans="3:3" x14ac:dyDescent="0.2">
      <c r="C378" s="32"/>
    </row>
    <row r="379" spans="3:3" x14ac:dyDescent="0.2">
      <c r="C379" s="32"/>
    </row>
    <row r="380" spans="3:3" x14ac:dyDescent="0.2">
      <c r="C380" s="32"/>
    </row>
    <row r="381" spans="3:3" x14ac:dyDescent="0.2">
      <c r="C381" s="32"/>
    </row>
    <row r="382" spans="3:3" x14ac:dyDescent="0.2">
      <c r="C382" s="32"/>
    </row>
    <row r="383" spans="3:3" x14ac:dyDescent="0.2">
      <c r="C383" s="32"/>
    </row>
    <row r="384" spans="3:3" x14ac:dyDescent="0.2">
      <c r="C384" s="32"/>
    </row>
    <row r="385" spans="3:3" x14ac:dyDescent="0.2">
      <c r="C385" s="32"/>
    </row>
    <row r="386" spans="3:3" x14ac:dyDescent="0.2">
      <c r="C386" s="32"/>
    </row>
    <row r="387" spans="3:3" x14ac:dyDescent="0.2">
      <c r="C387" s="32"/>
    </row>
    <row r="388" spans="3:3" x14ac:dyDescent="0.2">
      <c r="C388" s="32"/>
    </row>
    <row r="389" spans="3:3" x14ac:dyDescent="0.2">
      <c r="C389" s="32"/>
    </row>
    <row r="390" spans="3:3" x14ac:dyDescent="0.2">
      <c r="C390" s="32"/>
    </row>
    <row r="391" spans="3:3" x14ac:dyDescent="0.2">
      <c r="C391" s="32"/>
    </row>
    <row r="392" spans="3:3" x14ac:dyDescent="0.2">
      <c r="C392" s="32"/>
    </row>
    <row r="393" spans="3:3" x14ac:dyDescent="0.2">
      <c r="C393" s="32"/>
    </row>
    <row r="394" spans="3:3" x14ac:dyDescent="0.2">
      <c r="C394" s="32"/>
    </row>
    <row r="395" spans="3:3" x14ac:dyDescent="0.2">
      <c r="C395" s="32"/>
    </row>
    <row r="396" spans="3:3" x14ac:dyDescent="0.2">
      <c r="C396" s="32"/>
    </row>
    <row r="397" spans="3:3" x14ac:dyDescent="0.2">
      <c r="C397" s="32"/>
    </row>
    <row r="398" spans="3:3" x14ac:dyDescent="0.2">
      <c r="C398" s="32"/>
    </row>
    <row r="399" spans="3:3" x14ac:dyDescent="0.2">
      <c r="C399" s="32"/>
    </row>
    <row r="400" spans="3:3" x14ac:dyDescent="0.2">
      <c r="C400" s="32"/>
    </row>
    <row r="401" spans="3:3" x14ac:dyDescent="0.2">
      <c r="C401" s="32"/>
    </row>
    <row r="402" spans="3:3" x14ac:dyDescent="0.2">
      <c r="C402" s="32"/>
    </row>
    <row r="403" spans="3:3" x14ac:dyDescent="0.2">
      <c r="C403" s="32"/>
    </row>
    <row r="404" spans="3:3" x14ac:dyDescent="0.2">
      <c r="C404" s="32"/>
    </row>
    <row r="405" spans="3:3" x14ac:dyDescent="0.2">
      <c r="C405" s="32"/>
    </row>
    <row r="406" spans="3:3" x14ac:dyDescent="0.2">
      <c r="C406" s="32"/>
    </row>
    <row r="407" spans="3:3" x14ac:dyDescent="0.2">
      <c r="C407" s="32"/>
    </row>
    <row r="408" spans="3:3" x14ac:dyDescent="0.2">
      <c r="C408" s="32"/>
    </row>
    <row r="409" spans="3:3" x14ac:dyDescent="0.2">
      <c r="C409" s="32"/>
    </row>
    <row r="410" spans="3:3" x14ac:dyDescent="0.2">
      <c r="C410" s="32"/>
    </row>
    <row r="411" spans="3:3" x14ac:dyDescent="0.2">
      <c r="C411" s="32"/>
    </row>
    <row r="412" spans="3:3" x14ac:dyDescent="0.2">
      <c r="C412" s="32"/>
    </row>
    <row r="413" spans="3:3" x14ac:dyDescent="0.2">
      <c r="C413" s="32"/>
    </row>
    <row r="414" spans="3:3" x14ac:dyDescent="0.2">
      <c r="C414" s="32"/>
    </row>
    <row r="415" spans="3:3" x14ac:dyDescent="0.2">
      <c r="C415" s="32"/>
    </row>
    <row r="416" spans="3:3" x14ac:dyDescent="0.2">
      <c r="C416" s="32"/>
    </row>
    <row r="417" spans="3:3" x14ac:dyDescent="0.2">
      <c r="C417" s="32"/>
    </row>
    <row r="418" spans="3:3" x14ac:dyDescent="0.2">
      <c r="C418" s="32"/>
    </row>
    <row r="419" spans="3:3" x14ac:dyDescent="0.2">
      <c r="C419" s="32"/>
    </row>
    <row r="420" spans="3:3" x14ac:dyDescent="0.2">
      <c r="C420" s="32"/>
    </row>
    <row r="421" spans="3:3" x14ac:dyDescent="0.2">
      <c r="C421" s="32"/>
    </row>
    <row r="422" spans="3:3" x14ac:dyDescent="0.2">
      <c r="C422" s="32"/>
    </row>
    <row r="423" spans="3:3" x14ac:dyDescent="0.2">
      <c r="C423" s="32"/>
    </row>
    <row r="424" spans="3:3" x14ac:dyDescent="0.2">
      <c r="C424" s="32"/>
    </row>
    <row r="425" spans="3:3" x14ac:dyDescent="0.2">
      <c r="C425" s="32"/>
    </row>
    <row r="426" spans="3:3" x14ac:dyDescent="0.2">
      <c r="C426" s="32"/>
    </row>
    <row r="427" spans="3:3" x14ac:dyDescent="0.2">
      <c r="C427" s="32"/>
    </row>
    <row r="428" spans="3:3" x14ac:dyDescent="0.2">
      <c r="C428" s="32"/>
    </row>
    <row r="429" spans="3:3" x14ac:dyDescent="0.2">
      <c r="C429" s="32"/>
    </row>
    <row r="430" spans="3:3" x14ac:dyDescent="0.2">
      <c r="C430" s="32"/>
    </row>
    <row r="431" spans="3:3" x14ac:dyDescent="0.2">
      <c r="C431" s="32"/>
    </row>
    <row r="432" spans="3:3" x14ac:dyDescent="0.2">
      <c r="C432" s="32"/>
    </row>
    <row r="433" spans="3:3" x14ac:dyDescent="0.2">
      <c r="C433" s="32"/>
    </row>
    <row r="434" spans="3:3" x14ac:dyDescent="0.2">
      <c r="C434" s="32"/>
    </row>
    <row r="435" spans="3:3" x14ac:dyDescent="0.2">
      <c r="C435" s="32"/>
    </row>
    <row r="436" spans="3:3" x14ac:dyDescent="0.2">
      <c r="C436" s="32"/>
    </row>
    <row r="437" spans="3:3" x14ac:dyDescent="0.2">
      <c r="C437" s="32"/>
    </row>
    <row r="438" spans="3:3" x14ac:dyDescent="0.2">
      <c r="C438" s="32"/>
    </row>
    <row r="439" spans="3:3" x14ac:dyDescent="0.2">
      <c r="C439" s="32"/>
    </row>
    <row r="440" spans="3:3" x14ac:dyDescent="0.2">
      <c r="C440" s="32"/>
    </row>
    <row r="441" spans="3:3" x14ac:dyDescent="0.2">
      <c r="C441" s="32"/>
    </row>
    <row r="442" spans="3:3" x14ac:dyDescent="0.2">
      <c r="C442" s="32"/>
    </row>
    <row r="443" spans="3:3" x14ac:dyDescent="0.2">
      <c r="C443" s="32"/>
    </row>
    <row r="444" spans="3:3" x14ac:dyDescent="0.2">
      <c r="C444" s="32"/>
    </row>
    <row r="445" spans="3:3" x14ac:dyDescent="0.2">
      <c r="C445" s="32"/>
    </row>
    <row r="446" spans="3:3" x14ac:dyDescent="0.2">
      <c r="C446" s="32"/>
    </row>
    <row r="447" spans="3:3" x14ac:dyDescent="0.2">
      <c r="C447" s="32"/>
    </row>
    <row r="448" spans="3:3" x14ac:dyDescent="0.2">
      <c r="C448" s="32"/>
    </row>
    <row r="449" spans="3:3" x14ac:dyDescent="0.2">
      <c r="C449" s="32"/>
    </row>
    <row r="450" spans="3:3" x14ac:dyDescent="0.2">
      <c r="C450" s="32"/>
    </row>
    <row r="451" spans="3:3" x14ac:dyDescent="0.2">
      <c r="C451" s="32"/>
    </row>
    <row r="452" spans="3:3" x14ac:dyDescent="0.2">
      <c r="C452" s="32"/>
    </row>
    <row r="453" spans="3:3" x14ac:dyDescent="0.2">
      <c r="C453" s="32"/>
    </row>
    <row r="454" spans="3:3" x14ac:dyDescent="0.2">
      <c r="C454" s="32"/>
    </row>
    <row r="455" spans="3:3" x14ac:dyDescent="0.2">
      <c r="C455" s="32"/>
    </row>
    <row r="456" spans="3:3" x14ac:dyDescent="0.2">
      <c r="C456" s="32"/>
    </row>
    <row r="457" spans="3:3" x14ac:dyDescent="0.2">
      <c r="C457" s="32"/>
    </row>
    <row r="458" spans="3:3" x14ac:dyDescent="0.2">
      <c r="C458" s="32"/>
    </row>
    <row r="459" spans="3:3" x14ac:dyDescent="0.2">
      <c r="C459" s="32"/>
    </row>
    <row r="460" spans="3:3" x14ac:dyDescent="0.2">
      <c r="C460" s="32"/>
    </row>
    <row r="461" spans="3:3" x14ac:dyDescent="0.2">
      <c r="C461" s="32"/>
    </row>
    <row r="462" spans="3:3" x14ac:dyDescent="0.2">
      <c r="C462" s="32"/>
    </row>
    <row r="463" spans="3:3" x14ac:dyDescent="0.2">
      <c r="C463" s="32"/>
    </row>
    <row r="464" spans="3:3" x14ac:dyDescent="0.2">
      <c r="C464" s="32"/>
    </row>
    <row r="465" spans="3:3" x14ac:dyDescent="0.2">
      <c r="C465" s="32"/>
    </row>
    <row r="466" spans="3:3" x14ac:dyDescent="0.2">
      <c r="C466" s="32"/>
    </row>
    <row r="467" spans="3:3" x14ac:dyDescent="0.2">
      <c r="C467" s="32"/>
    </row>
    <row r="468" spans="3:3" x14ac:dyDescent="0.2">
      <c r="C468" s="32"/>
    </row>
    <row r="469" spans="3:3" x14ac:dyDescent="0.2">
      <c r="C469" s="32"/>
    </row>
    <row r="470" spans="3:3" x14ac:dyDescent="0.2">
      <c r="C470" s="32"/>
    </row>
    <row r="471" spans="3:3" x14ac:dyDescent="0.2">
      <c r="C471" s="32"/>
    </row>
    <row r="472" spans="3:3" x14ac:dyDescent="0.2">
      <c r="C472" s="32"/>
    </row>
    <row r="473" spans="3:3" x14ac:dyDescent="0.2">
      <c r="C473" s="32"/>
    </row>
    <row r="474" spans="3:3" x14ac:dyDescent="0.2">
      <c r="C474" s="32"/>
    </row>
    <row r="475" spans="3:3" x14ac:dyDescent="0.2">
      <c r="C475" s="32"/>
    </row>
    <row r="476" spans="3:3" x14ac:dyDescent="0.2">
      <c r="C476" s="32"/>
    </row>
    <row r="477" spans="3:3" x14ac:dyDescent="0.2">
      <c r="C477" s="32"/>
    </row>
    <row r="478" spans="3:3" x14ac:dyDescent="0.2">
      <c r="C478" s="32"/>
    </row>
    <row r="479" spans="3:3" x14ac:dyDescent="0.2">
      <c r="C479" s="32"/>
    </row>
    <row r="480" spans="3:3" x14ac:dyDescent="0.2">
      <c r="C480" s="32"/>
    </row>
    <row r="481" spans="3:3" x14ac:dyDescent="0.2">
      <c r="C481" s="32"/>
    </row>
    <row r="482" spans="3:3" x14ac:dyDescent="0.2">
      <c r="C482" s="32"/>
    </row>
    <row r="483" spans="3:3" x14ac:dyDescent="0.2">
      <c r="C483" s="32"/>
    </row>
    <row r="484" spans="3:3" x14ac:dyDescent="0.2">
      <c r="C484" s="32"/>
    </row>
    <row r="485" spans="3:3" x14ac:dyDescent="0.2">
      <c r="C485" s="32"/>
    </row>
    <row r="486" spans="3:3" x14ac:dyDescent="0.2">
      <c r="C486" s="32"/>
    </row>
    <row r="487" spans="3:3" x14ac:dyDescent="0.2">
      <c r="C487" s="32"/>
    </row>
    <row r="488" spans="3:3" x14ac:dyDescent="0.2">
      <c r="C488" s="32"/>
    </row>
    <row r="489" spans="3:3" x14ac:dyDescent="0.2">
      <c r="C489" s="32"/>
    </row>
    <row r="490" spans="3:3" x14ac:dyDescent="0.2">
      <c r="C490" s="32"/>
    </row>
    <row r="491" spans="3:3" x14ac:dyDescent="0.2">
      <c r="C491" s="32"/>
    </row>
    <row r="492" spans="3:3" x14ac:dyDescent="0.2">
      <c r="C492" s="32"/>
    </row>
    <row r="493" spans="3:3" x14ac:dyDescent="0.2">
      <c r="C493" s="32"/>
    </row>
    <row r="494" spans="3:3" x14ac:dyDescent="0.2">
      <c r="C494" s="32"/>
    </row>
    <row r="495" spans="3:3" x14ac:dyDescent="0.2">
      <c r="C495" s="32"/>
    </row>
    <row r="496" spans="3:3" x14ac:dyDescent="0.2">
      <c r="C496" s="32"/>
    </row>
    <row r="497" spans="3:3" x14ac:dyDescent="0.2">
      <c r="C497" s="32"/>
    </row>
    <row r="498" spans="3:3" x14ac:dyDescent="0.2">
      <c r="C498" s="32"/>
    </row>
    <row r="499" spans="3:3" x14ac:dyDescent="0.2">
      <c r="C499" s="32"/>
    </row>
    <row r="500" spans="3:3" x14ac:dyDescent="0.2">
      <c r="C500" s="32"/>
    </row>
    <row r="501" spans="3:3" x14ac:dyDescent="0.2">
      <c r="C501" s="32"/>
    </row>
    <row r="502" spans="3:3" x14ac:dyDescent="0.2">
      <c r="C502" s="32"/>
    </row>
    <row r="503" spans="3:3" x14ac:dyDescent="0.2">
      <c r="C503" s="32"/>
    </row>
    <row r="504" spans="3:3" x14ac:dyDescent="0.2">
      <c r="C504" s="32"/>
    </row>
    <row r="505" spans="3:3" x14ac:dyDescent="0.2">
      <c r="C505" s="32"/>
    </row>
    <row r="506" spans="3:3" x14ac:dyDescent="0.2">
      <c r="C506" s="32"/>
    </row>
    <row r="507" spans="3:3" x14ac:dyDescent="0.2">
      <c r="C507" s="32"/>
    </row>
    <row r="508" spans="3:3" x14ac:dyDescent="0.2">
      <c r="C508" s="32"/>
    </row>
    <row r="509" spans="3:3" x14ac:dyDescent="0.2">
      <c r="C509" s="32"/>
    </row>
    <row r="510" spans="3:3" x14ac:dyDescent="0.2">
      <c r="C510" s="32"/>
    </row>
    <row r="511" spans="3:3" x14ac:dyDescent="0.2">
      <c r="C511" s="32"/>
    </row>
    <row r="512" spans="3:3" x14ac:dyDescent="0.2">
      <c r="C512" s="32"/>
    </row>
    <row r="513" spans="3:3" x14ac:dyDescent="0.2">
      <c r="C513" s="32"/>
    </row>
    <row r="514" spans="3:3" x14ac:dyDescent="0.2">
      <c r="C514" s="32"/>
    </row>
    <row r="515" spans="3:3" x14ac:dyDescent="0.2">
      <c r="C515" s="32"/>
    </row>
    <row r="516" spans="3:3" x14ac:dyDescent="0.2">
      <c r="C516" s="32"/>
    </row>
    <row r="517" spans="3:3" x14ac:dyDescent="0.2">
      <c r="C517" s="32"/>
    </row>
    <row r="518" spans="3:3" x14ac:dyDescent="0.2">
      <c r="C518" s="32"/>
    </row>
    <row r="519" spans="3:3" x14ac:dyDescent="0.2">
      <c r="C519" s="32"/>
    </row>
    <row r="520" spans="3:3" x14ac:dyDescent="0.2">
      <c r="C520" s="32"/>
    </row>
    <row r="521" spans="3:3" x14ac:dyDescent="0.2">
      <c r="C521" s="32"/>
    </row>
    <row r="522" spans="3:3" x14ac:dyDescent="0.2">
      <c r="C522" s="32"/>
    </row>
    <row r="523" spans="3:3" x14ac:dyDescent="0.2">
      <c r="C523" s="32"/>
    </row>
    <row r="524" spans="3:3" x14ac:dyDescent="0.2">
      <c r="C524" s="32"/>
    </row>
    <row r="525" spans="3:3" x14ac:dyDescent="0.2">
      <c r="C525" s="32"/>
    </row>
    <row r="526" spans="3:3" x14ac:dyDescent="0.2">
      <c r="C526" s="32"/>
    </row>
    <row r="527" spans="3:3" x14ac:dyDescent="0.2">
      <c r="C527" s="32"/>
    </row>
    <row r="528" spans="3:3" x14ac:dyDescent="0.2">
      <c r="C528" s="32"/>
    </row>
    <row r="529" spans="3:3" x14ac:dyDescent="0.2">
      <c r="C529" s="32"/>
    </row>
    <row r="530" spans="3:3" x14ac:dyDescent="0.2">
      <c r="C530" s="32"/>
    </row>
    <row r="531" spans="3:3" x14ac:dyDescent="0.2">
      <c r="C531" s="32"/>
    </row>
    <row r="532" spans="3:3" x14ac:dyDescent="0.2">
      <c r="C532" s="32"/>
    </row>
    <row r="533" spans="3:3" x14ac:dyDescent="0.2">
      <c r="C533" s="32"/>
    </row>
    <row r="534" spans="3:3" x14ac:dyDescent="0.2">
      <c r="C534" s="32"/>
    </row>
    <row r="535" spans="3:3" x14ac:dyDescent="0.2">
      <c r="C535" s="32"/>
    </row>
    <row r="536" spans="3:3" x14ac:dyDescent="0.2">
      <c r="C536" s="32"/>
    </row>
    <row r="537" spans="3:3" x14ac:dyDescent="0.2">
      <c r="C537" s="32"/>
    </row>
    <row r="538" spans="3:3" x14ac:dyDescent="0.2">
      <c r="C538" s="32"/>
    </row>
    <row r="539" spans="3:3" x14ac:dyDescent="0.2">
      <c r="C539" s="32"/>
    </row>
    <row r="540" spans="3:3" x14ac:dyDescent="0.2">
      <c r="C540" s="32"/>
    </row>
    <row r="541" spans="3:3" x14ac:dyDescent="0.2">
      <c r="C541" s="32"/>
    </row>
    <row r="542" spans="3:3" x14ac:dyDescent="0.2">
      <c r="C542" s="32"/>
    </row>
    <row r="543" spans="3:3" x14ac:dyDescent="0.2">
      <c r="C543" s="32"/>
    </row>
    <row r="544" spans="3:3" x14ac:dyDescent="0.2">
      <c r="C544" s="32"/>
    </row>
    <row r="545" spans="3:3" x14ac:dyDescent="0.2">
      <c r="C545" s="32"/>
    </row>
    <row r="546" spans="3:3" x14ac:dyDescent="0.2">
      <c r="C546" s="32"/>
    </row>
    <row r="547" spans="3:3" x14ac:dyDescent="0.2">
      <c r="C547" s="32"/>
    </row>
    <row r="548" spans="3:3" x14ac:dyDescent="0.2">
      <c r="C548" s="32"/>
    </row>
    <row r="549" spans="3:3" x14ac:dyDescent="0.2">
      <c r="C549" s="32"/>
    </row>
    <row r="550" spans="3:3" x14ac:dyDescent="0.2">
      <c r="C550" s="32"/>
    </row>
    <row r="551" spans="3:3" x14ac:dyDescent="0.2">
      <c r="C551" s="32"/>
    </row>
    <row r="552" spans="3:3" x14ac:dyDescent="0.2">
      <c r="C552" s="32"/>
    </row>
    <row r="553" spans="3:3" x14ac:dyDescent="0.2">
      <c r="C553" s="32"/>
    </row>
    <row r="554" spans="3:3" x14ac:dyDescent="0.2">
      <c r="C554" s="32"/>
    </row>
    <row r="555" spans="3:3" x14ac:dyDescent="0.2">
      <c r="C555" s="32"/>
    </row>
    <row r="556" spans="3:3" x14ac:dyDescent="0.2">
      <c r="C556" s="32"/>
    </row>
    <row r="557" spans="3:3" x14ac:dyDescent="0.2">
      <c r="C557" s="32"/>
    </row>
    <row r="558" spans="3:3" x14ac:dyDescent="0.2">
      <c r="C558" s="32"/>
    </row>
    <row r="559" spans="3:3" x14ac:dyDescent="0.2">
      <c r="C559" s="32"/>
    </row>
    <row r="560" spans="3:3" x14ac:dyDescent="0.2">
      <c r="C560" s="32"/>
    </row>
    <row r="561" spans="3:3" x14ac:dyDescent="0.2">
      <c r="C561" s="32"/>
    </row>
    <row r="562" spans="3:3" x14ac:dyDescent="0.2">
      <c r="C562" s="32"/>
    </row>
    <row r="563" spans="3:3" x14ac:dyDescent="0.2">
      <c r="C563" s="32"/>
    </row>
    <row r="564" spans="3:3" x14ac:dyDescent="0.2">
      <c r="C564" s="32"/>
    </row>
    <row r="565" spans="3:3" x14ac:dyDescent="0.2">
      <c r="C565" s="32"/>
    </row>
    <row r="566" spans="3:3" x14ac:dyDescent="0.2">
      <c r="C566" s="32"/>
    </row>
    <row r="567" spans="3:3" x14ac:dyDescent="0.2">
      <c r="C567" s="32"/>
    </row>
    <row r="568" spans="3:3" x14ac:dyDescent="0.2">
      <c r="C568" s="32"/>
    </row>
    <row r="569" spans="3:3" x14ac:dyDescent="0.2">
      <c r="C569" s="32"/>
    </row>
    <row r="570" spans="3:3" x14ac:dyDescent="0.2">
      <c r="C570" s="32"/>
    </row>
    <row r="571" spans="3:3" x14ac:dyDescent="0.2">
      <c r="C571" s="32"/>
    </row>
    <row r="572" spans="3:3" x14ac:dyDescent="0.2">
      <c r="C572" s="32"/>
    </row>
    <row r="573" spans="3:3" x14ac:dyDescent="0.2">
      <c r="C573" s="32"/>
    </row>
    <row r="574" spans="3:3" x14ac:dyDescent="0.2">
      <c r="C574" s="32"/>
    </row>
    <row r="575" spans="3:3" x14ac:dyDescent="0.2">
      <c r="C575" s="32"/>
    </row>
    <row r="576" spans="3:3" x14ac:dyDescent="0.2">
      <c r="C576" s="32"/>
    </row>
    <row r="577" spans="3:3" x14ac:dyDescent="0.2">
      <c r="C577" s="32"/>
    </row>
    <row r="578" spans="3:3" x14ac:dyDescent="0.2">
      <c r="C578" s="32"/>
    </row>
    <row r="579" spans="3:3" x14ac:dyDescent="0.2">
      <c r="C579" s="32"/>
    </row>
    <row r="580" spans="3:3" x14ac:dyDescent="0.2">
      <c r="C580" s="32"/>
    </row>
    <row r="581" spans="3:3" x14ac:dyDescent="0.2">
      <c r="C581" s="32"/>
    </row>
    <row r="582" spans="3:3" x14ac:dyDescent="0.2">
      <c r="C582" s="32"/>
    </row>
    <row r="583" spans="3:3" x14ac:dyDescent="0.2">
      <c r="C583" s="32"/>
    </row>
    <row r="584" spans="3:3" x14ac:dyDescent="0.2">
      <c r="C584" s="32"/>
    </row>
    <row r="585" spans="3:3" x14ac:dyDescent="0.2">
      <c r="C585" s="32"/>
    </row>
    <row r="586" spans="3:3" x14ac:dyDescent="0.2">
      <c r="C586" s="32"/>
    </row>
    <row r="587" spans="3:3" x14ac:dyDescent="0.2">
      <c r="C587" s="32"/>
    </row>
    <row r="588" spans="3:3" x14ac:dyDescent="0.2">
      <c r="C588" s="32"/>
    </row>
    <row r="589" spans="3:3" x14ac:dyDescent="0.2">
      <c r="C589" s="32"/>
    </row>
    <row r="590" spans="3:3" x14ac:dyDescent="0.2">
      <c r="C590" s="32"/>
    </row>
    <row r="591" spans="3:3" x14ac:dyDescent="0.2">
      <c r="C591" s="32"/>
    </row>
    <row r="592" spans="3:3" x14ac:dyDescent="0.2">
      <c r="C592" s="32"/>
    </row>
    <row r="593" spans="3:3" x14ac:dyDescent="0.2">
      <c r="C593" s="32"/>
    </row>
    <row r="594" spans="3:3" x14ac:dyDescent="0.2">
      <c r="C594" s="32"/>
    </row>
    <row r="595" spans="3:3" x14ac:dyDescent="0.2">
      <c r="C595" s="32"/>
    </row>
    <row r="596" spans="3:3" x14ac:dyDescent="0.2">
      <c r="C596" s="32"/>
    </row>
    <row r="597" spans="3:3" x14ac:dyDescent="0.2">
      <c r="C597" s="32"/>
    </row>
    <row r="598" spans="3:3" x14ac:dyDescent="0.2">
      <c r="C598" s="32"/>
    </row>
    <row r="599" spans="3:3" x14ac:dyDescent="0.2">
      <c r="C599" s="32"/>
    </row>
    <row r="600" spans="3:3" x14ac:dyDescent="0.2">
      <c r="C600" s="32"/>
    </row>
    <row r="601" spans="3:3" x14ac:dyDescent="0.2">
      <c r="C601" s="32"/>
    </row>
    <row r="602" spans="3:3" x14ac:dyDescent="0.2">
      <c r="C602" s="32"/>
    </row>
    <row r="603" spans="3:3" x14ac:dyDescent="0.2">
      <c r="C603" s="32"/>
    </row>
    <row r="604" spans="3:3" x14ac:dyDescent="0.2">
      <c r="C604" s="32"/>
    </row>
    <row r="605" spans="3:3" x14ac:dyDescent="0.2">
      <c r="C605" s="32"/>
    </row>
    <row r="606" spans="3:3" x14ac:dyDescent="0.2">
      <c r="C606" s="32"/>
    </row>
    <row r="607" spans="3:3" x14ac:dyDescent="0.2">
      <c r="C607" s="32"/>
    </row>
    <row r="608" spans="3:3" x14ac:dyDescent="0.2">
      <c r="C608" s="32"/>
    </row>
    <row r="609" spans="3:3" x14ac:dyDescent="0.2">
      <c r="C609" s="32"/>
    </row>
    <row r="610" spans="3:3" x14ac:dyDescent="0.2">
      <c r="C610" s="32"/>
    </row>
    <row r="611" spans="3:3" x14ac:dyDescent="0.2">
      <c r="C611" s="32"/>
    </row>
    <row r="612" spans="3:3" x14ac:dyDescent="0.2">
      <c r="C612" s="32"/>
    </row>
    <row r="613" spans="3:3" x14ac:dyDescent="0.2">
      <c r="C613" s="32"/>
    </row>
    <row r="614" spans="3:3" x14ac:dyDescent="0.2">
      <c r="C614" s="32"/>
    </row>
    <row r="615" spans="3:3" x14ac:dyDescent="0.2">
      <c r="C615" s="32"/>
    </row>
    <row r="616" spans="3:3" x14ac:dyDescent="0.2">
      <c r="C616" s="32"/>
    </row>
    <row r="617" spans="3:3" x14ac:dyDescent="0.2">
      <c r="C617" s="32"/>
    </row>
    <row r="618" spans="3:3" x14ac:dyDescent="0.2">
      <c r="C618" s="32"/>
    </row>
    <row r="619" spans="3:3" x14ac:dyDescent="0.2">
      <c r="C619" s="32"/>
    </row>
    <row r="620" spans="3:3" x14ac:dyDescent="0.2">
      <c r="C620" s="32"/>
    </row>
    <row r="621" spans="3:3" x14ac:dyDescent="0.2">
      <c r="C621" s="32"/>
    </row>
    <row r="622" spans="3:3" x14ac:dyDescent="0.2">
      <c r="C622" s="32"/>
    </row>
    <row r="623" spans="3:3" x14ac:dyDescent="0.2">
      <c r="C623" s="32"/>
    </row>
    <row r="624" spans="3:3" x14ac:dyDescent="0.2">
      <c r="C624" s="32"/>
    </row>
    <row r="625" spans="3:3" x14ac:dyDescent="0.2">
      <c r="C625" s="32"/>
    </row>
    <row r="626" spans="3:3" x14ac:dyDescent="0.2">
      <c r="C626" s="32"/>
    </row>
    <row r="627" spans="3:3" x14ac:dyDescent="0.2">
      <c r="C627" s="32"/>
    </row>
    <row r="628" spans="3:3" x14ac:dyDescent="0.2">
      <c r="C628" s="32"/>
    </row>
    <row r="629" spans="3:3" x14ac:dyDescent="0.2">
      <c r="C629" s="32"/>
    </row>
    <row r="630" spans="3:3" x14ac:dyDescent="0.2">
      <c r="C630" s="32"/>
    </row>
    <row r="631" spans="3:3" x14ac:dyDescent="0.2">
      <c r="C631" s="32"/>
    </row>
    <row r="632" spans="3:3" x14ac:dyDescent="0.2">
      <c r="C632" s="32"/>
    </row>
    <row r="633" spans="3:3" x14ac:dyDescent="0.2">
      <c r="C633" s="32"/>
    </row>
    <row r="634" spans="3:3" x14ac:dyDescent="0.2">
      <c r="C634" s="32"/>
    </row>
    <row r="635" spans="3:3" x14ac:dyDescent="0.2">
      <c r="C635" s="32"/>
    </row>
    <row r="636" spans="3:3" x14ac:dyDescent="0.2">
      <c r="C636" s="32"/>
    </row>
    <row r="637" spans="3:3" x14ac:dyDescent="0.2">
      <c r="C637" s="32"/>
    </row>
    <row r="638" spans="3:3" x14ac:dyDescent="0.2">
      <c r="C638" s="32"/>
    </row>
    <row r="639" spans="3:3" x14ac:dyDescent="0.2">
      <c r="C639" s="32"/>
    </row>
    <row r="640" spans="3:3" x14ac:dyDescent="0.2">
      <c r="C640" s="32"/>
    </row>
    <row r="641" spans="3:3" x14ac:dyDescent="0.2">
      <c r="C641" s="32"/>
    </row>
    <row r="642" spans="3:3" x14ac:dyDescent="0.2">
      <c r="C642" s="32"/>
    </row>
    <row r="643" spans="3:3" x14ac:dyDescent="0.2">
      <c r="C643" s="32"/>
    </row>
    <row r="644" spans="3:3" x14ac:dyDescent="0.2">
      <c r="C644" s="32"/>
    </row>
    <row r="645" spans="3:3" x14ac:dyDescent="0.2">
      <c r="C645" s="32"/>
    </row>
    <row r="646" spans="3:3" x14ac:dyDescent="0.2">
      <c r="C646" s="32"/>
    </row>
    <row r="647" spans="3:3" x14ac:dyDescent="0.2">
      <c r="C647" s="32"/>
    </row>
    <row r="648" spans="3:3" x14ac:dyDescent="0.2">
      <c r="C648" s="32"/>
    </row>
    <row r="649" spans="3:3" x14ac:dyDescent="0.2">
      <c r="C649" s="32"/>
    </row>
    <row r="650" spans="3:3" x14ac:dyDescent="0.2">
      <c r="C650" s="32"/>
    </row>
    <row r="651" spans="3:3" x14ac:dyDescent="0.2">
      <c r="C651" s="32"/>
    </row>
    <row r="652" spans="3:3" x14ac:dyDescent="0.2">
      <c r="C652" s="32"/>
    </row>
    <row r="653" spans="3:3" x14ac:dyDescent="0.2">
      <c r="C653" s="32"/>
    </row>
    <row r="654" spans="3:3" x14ac:dyDescent="0.2">
      <c r="C654" s="32"/>
    </row>
    <row r="655" spans="3:3" x14ac:dyDescent="0.2">
      <c r="C655" s="32"/>
    </row>
    <row r="656" spans="3:3" x14ac:dyDescent="0.2">
      <c r="C656" s="32"/>
    </row>
    <row r="657" spans="3:3" x14ac:dyDescent="0.2">
      <c r="C657" s="32"/>
    </row>
    <row r="658" spans="3:3" x14ac:dyDescent="0.2">
      <c r="C658" s="32"/>
    </row>
    <row r="659" spans="3:3" x14ac:dyDescent="0.2">
      <c r="C659" s="32"/>
    </row>
    <row r="660" spans="3:3" x14ac:dyDescent="0.2">
      <c r="C660" s="32"/>
    </row>
    <row r="661" spans="3:3" x14ac:dyDescent="0.2">
      <c r="C661" s="32"/>
    </row>
    <row r="662" spans="3:3" x14ac:dyDescent="0.2">
      <c r="C662" s="32"/>
    </row>
    <row r="663" spans="3:3" x14ac:dyDescent="0.2">
      <c r="C663" s="32"/>
    </row>
    <row r="664" spans="3:3" x14ac:dyDescent="0.2">
      <c r="C664" s="32"/>
    </row>
    <row r="665" spans="3:3" x14ac:dyDescent="0.2">
      <c r="C665" s="32"/>
    </row>
    <row r="666" spans="3:3" x14ac:dyDescent="0.2">
      <c r="C666" s="32"/>
    </row>
    <row r="667" spans="3:3" x14ac:dyDescent="0.2">
      <c r="C667" s="32"/>
    </row>
    <row r="668" spans="3:3" x14ac:dyDescent="0.2">
      <c r="C668" s="32"/>
    </row>
    <row r="669" spans="3:3" x14ac:dyDescent="0.2">
      <c r="C669" s="32"/>
    </row>
    <row r="670" spans="3:3" x14ac:dyDescent="0.2">
      <c r="C670" s="32"/>
    </row>
    <row r="671" spans="3:3" x14ac:dyDescent="0.2">
      <c r="C671" s="32"/>
    </row>
    <row r="672" spans="3:3" x14ac:dyDescent="0.2">
      <c r="C672" s="32"/>
    </row>
    <row r="673" spans="3:3" x14ac:dyDescent="0.2">
      <c r="C673" s="32"/>
    </row>
    <row r="674" spans="3:3" x14ac:dyDescent="0.2">
      <c r="C674" s="32"/>
    </row>
    <row r="675" spans="3:3" x14ac:dyDescent="0.2">
      <c r="C675" s="32"/>
    </row>
    <row r="676" spans="3:3" x14ac:dyDescent="0.2">
      <c r="C676" s="32"/>
    </row>
    <row r="677" spans="3:3" x14ac:dyDescent="0.2">
      <c r="C677" s="32"/>
    </row>
    <row r="678" spans="3:3" x14ac:dyDescent="0.2">
      <c r="C678" s="32"/>
    </row>
    <row r="679" spans="3:3" x14ac:dyDescent="0.2">
      <c r="C679" s="32"/>
    </row>
    <row r="680" spans="3:3" x14ac:dyDescent="0.2">
      <c r="C680" s="32"/>
    </row>
    <row r="681" spans="3:3" x14ac:dyDescent="0.2">
      <c r="C681" s="32"/>
    </row>
    <row r="682" spans="3:3" x14ac:dyDescent="0.2">
      <c r="C682" s="32"/>
    </row>
    <row r="683" spans="3:3" x14ac:dyDescent="0.2">
      <c r="C683" s="32"/>
    </row>
    <row r="684" spans="3:3" x14ac:dyDescent="0.2">
      <c r="C684" s="32"/>
    </row>
    <row r="685" spans="3:3" x14ac:dyDescent="0.2">
      <c r="C685" s="32"/>
    </row>
    <row r="686" spans="3:3" x14ac:dyDescent="0.2">
      <c r="C686" s="32"/>
    </row>
    <row r="687" spans="3:3" x14ac:dyDescent="0.2">
      <c r="C687" s="32"/>
    </row>
    <row r="688" spans="3:3" x14ac:dyDescent="0.2">
      <c r="C688" s="32"/>
    </row>
    <row r="689" spans="3:3" x14ac:dyDescent="0.2">
      <c r="C689" s="32"/>
    </row>
    <row r="690" spans="3:3" x14ac:dyDescent="0.2">
      <c r="C690" s="32"/>
    </row>
    <row r="691" spans="3:3" x14ac:dyDescent="0.2">
      <c r="C691" s="32"/>
    </row>
    <row r="692" spans="3:3" x14ac:dyDescent="0.2">
      <c r="C692" s="32"/>
    </row>
    <row r="693" spans="3:3" x14ac:dyDescent="0.2">
      <c r="C693" s="32"/>
    </row>
    <row r="694" spans="3:3" x14ac:dyDescent="0.2">
      <c r="C694" s="32"/>
    </row>
    <row r="695" spans="3:3" x14ac:dyDescent="0.2">
      <c r="C695" s="32"/>
    </row>
    <row r="696" spans="3:3" x14ac:dyDescent="0.2">
      <c r="C696" s="32"/>
    </row>
    <row r="697" spans="3:3" x14ac:dyDescent="0.2">
      <c r="C697" s="32"/>
    </row>
    <row r="698" spans="3:3" x14ac:dyDescent="0.2">
      <c r="C698" s="32"/>
    </row>
    <row r="699" spans="3:3" x14ac:dyDescent="0.2">
      <c r="C699" s="32"/>
    </row>
    <row r="700" spans="3:3" x14ac:dyDescent="0.2">
      <c r="C700" s="32"/>
    </row>
    <row r="701" spans="3:3" x14ac:dyDescent="0.2">
      <c r="C701" s="32"/>
    </row>
    <row r="702" spans="3:3" x14ac:dyDescent="0.2">
      <c r="C702" s="32"/>
    </row>
    <row r="703" spans="3:3" x14ac:dyDescent="0.2">
      <c r="C703" s="32"/>
    </row>
    <row r="704" spans="3:3" x14ac:dyDescent="0.2">
      <c r="C704" s="32"/>
    </row>
    <row r="705" spans="3:3" x14ac:dyDescent="0.2">
      <c r="C705" s="32"/>
    </row>
    <row r="706" spans="3:3" x14ac:dyDescent="0.2">
      <c r="C706" s="32"/>
    </row>
    <row r="707" spans="3:3" x14ac:dyDescent="0.2">
      <c r="C707" s="32"/>
    </row>
    <row r="708" spans="3:3" x14ac:dyDescent="0.2">
      <c r="C708" s="32"/>
    </row>
    <row r="709" spans="3:3" x14ac:dyDescent="0.2">
      <c r="C709" s="32"/>
    </row>
    <row r="710" spans="3:3" x14ac:dyDescent="0.2">
      <c r="C710" s="32"/>
    </row>
    <row r="711" spans="3:3" x14ac:dyDescent="0.2">
      <c r="C711" s="32"/>
    </row>
    <row r="712" spans="3:3" x14ac:dyDescent="0.2">
      <c r="C712" s="32"/>
    </row>
    <row r="713" spans="3:3" x14ac:dyDescent="0.2">
      <c r="C713" s="32"/>
    </row>
    <row r="714" spans="3:3" x14ac:dyDescent="0.2">
      <c r="C714" s="32"/>
    </row>
    <row r="715" spans="3:3" x14ac:dyDescent="0.2">
      <c r="C715" s="32"/>
    </row>
    <row r="716" spans="3:3" x14ac:dyDescent="0.2">
      <c r="C716" s="32"/>
    </row>
    <row r="717" spans="3:3" x14ac:dyDescent="0.2">
      <c r="C717" s="32"/>
    </row>
    <row r="718" spans="3:3" x14ac:dyDescent="0.2">
      <c r="C718" s="32"/>
    </row>
    <row r="719" spans="3:3" x14ac:dyDescent="0.2">
      <c r="C719" s="32"/>
    </row>
    <row r="720" spans="3:3" x14ac:dyDescent="0.2">
      <c r="C720" s="32"/>
    </row>
    <row r="721" spans="3:3" x14ac:dyDescent="0.2">
      <c r="C721" s="32"/>
    </row>
    <row r="722" spans="3:3" x14ac:dyDescent="0.2">
      <c r="C722" s="32"/>
    </row>
    <row r="723" spans="3:3" x14ac:dyDescent="0.2">
      <c r="C723" s="32"/>
    </row>
    <row r="724" spans="3:3" x14ac:dyDescent="0.2">
      <c r="C724" s="32"/>
    </row>
    <row r="725" spans="3:3" x14ac:dyDescent="0.2">
      <c r="C725" s="32"/>
    </row>
    <row r="726" spans="3:3" x14ac:dyDescent="0.2">
      <c r="C726" s="32"/>
    </row>
    <row r="727" spans="3:3" x14ac:dyDescent="0.2">
      <c r="C727" s="32"/>
    </row>
    <row r="728" spans="3:3" x14ac:dyDescent="0.2">
      <c r="C728" s="32"/>
    </row>
    <row r="729" spans="3:3" x14ac:dyDescent="0.2">
      <c r="C729" s="32"/>
    </row>
    <row r="730" spans="3:3" x14ac:dyDescent="0.2">
      <c r="C730" s="32"/>
    </row>
    <row r="731" spans="3:3" x14ac:dyDescent="0.2">
      <c r="C731" s="32"/>
    </row>
    <row r="732" spans="3:3" x14ac:dyDescent="0.2">
      <c r="C732" s="32"/>
    </row>
    <row r="733" spans="3:3" x14ac:dyDescent="0.2">
      <c r="C733" s="32"/>
    </row>
    <row r="734" spans="3:3" x14ac:dyDescent="0.2">
      <c r="C734" s="32"/>
    </row>
    <row r="735" spans="3:3" x14ac:dyDescent="0.2">
      <c r="C735" s="32"/>
    </row>
    <row r="736" spans="3:3" x14ac:dyDescent="0.2">
      <c r="C736" s="32"/>
    </row>
    <row r="737" spans="3:3" x14ac:dyDescent="0.2">
      <c r="C737" s="32"/>
    </row>
    <row r="738" spans="3:3" x14ac:dyDescent="0.2">
      <c r="C738" s="32"/>
    </row>
    <row r="739" spans="3:3" x14ac:dyDescent="0.2">
      <c r="C739" s="32"/>
    </row>
    <row r="740" spans="3:3" x14ac:dyDescent="0.2">
      <c r="C740" s="32"/>
    </row>
    <row r="741" spans="3:3" x14ac:dyDescent="0.2">
      <c r="C741" s="32"/>
    </row>
    <row r="742" spans="3:3" x14ac:dyDescent="0.2">
      <c r="C742" s="32"/>
    </row>
    <row r="743" spans="3:3" x14ac:dyDescent="0.2">
      <c r="C743" s="32"/>
    </row>
    <row r="744" spans="3:3" x14ac:dyDescent="0.2">
      <c r="C744" s="32"/>
    </row>
    <row r="745" spans="3:3" x14ac:dyDescent="0.2">
      <c r="C745" s="32"/>
    </row>
    <row r="746" spans="3:3" x14ac:dyDescent="0.2">
      <c r="C746" s="32"/>
    </row>
    <row r="747" spans="3:3" x14ac:dyDescent="0.2">
      <c r="C747" s="32"/>
    </row>
    <row r="748" spans="3:3" x14ac:dyDescent="0.2">
      <c r="C748" s="32"/>
    </row>
    <row r="749" spans="3:3" x14ac:dyDescent="0.2">
      <c r="C749" s="32"/>
    </row>
    <row r="750" spans="3:3" x14ac:dyDescent="0.2">
      <c r="C750" s="32"/>
    </row>
    <row r="751" spans="3:3" x14ac:dyDescent="0.2">
      <c r="C751" s="32"/>
    </row>
    <row r="752" spans="3:3" x14ac:dyDescent="0.2">
      <c r="C752" s="32"/>
    </row>
    <row r="753" spans="3:3" x14ac:dyDescent="0.2">
      <c r="C753" s="32"/>
    </row>
    <row r="754" spans="3:3" x14ac:dyDescent="0.2">
      <c r="C754" s="32"/>
    </row>
    <row r="755" spans="3:3" x14ac:dyDescent="0.2">
      <c r="C755" s="32"/>
    </row>
    <row r="756" spans="3:3" x14ac:dyDescent="0.2">
      <c r="C756" s="32"/>
    </row>
    <row r="757" spans="3:3" x14ac:dyDescent="0.2">
      <c r="C757" s="32"/>
    </row>
    <row r="758" spans="3:3" x14ac:dyDescent="0.2">
      <c r="C758" s="32"/>
    </row>
    <row r="759" spans="3:3" x14ac:dyDescent="0.2">
      <c r="C759" s="32"/>
    </row>
    <row r="760" spans="3:3" x14ac:dyDescent="0.2">
      <c r="C760" s="32"/>
    </row>
    <row r="761" spans="3:3" x14ac:dyDescent="0.2">
      <c r="C761" s="32"/>
    </row>
    <row r="762" spans="3:3" x14ac:dyDescent="0.2">
      <c r="C762" s="32"/>
    </row>
    <row r="763" spans="3:3" x14ac:dyDescent="0.2">
      <c r="C763" s="32"/>
    </row>
    <row r="764" spans="3:3" x14ac:dyDescent="0.2">
      <c r="C764" s="32"/>
    </row>
    <row r="765" spans="3:3" x14ac:dyDescent="0.2">
      <c r="C765" s="32"/>
    </row>
    <row r="766" spans="3:3" x14ac:dyDescent="0.2">
      <c r="C766" s="32"/>
    </row>
    <row r="767" spans="3:3" x14ac:dyDescent="0.2">
      <c r="C767" s="32"/>
    </row>
    <row r="768" spans="3:3" x14ac:dyDescent="0.2">
      <c r="C768" s="32"/>
    </row>
    <row r="769" spans="3:3" x14ac:dyDescent="0.2">
      <c r="C769" s="32"/>
    </row>
    <row r="770" spans="3:3" x14ac:dyDescent="0.2">
      <c r="C770" s="32"/>
    </row>
    <row r="771" spans="3:3" x14ac:dyDescent="0.2">
      <c r="C771" s="32"/>
    </row>
    <row r="772" spans="3:3" x14ac:dyDescent="0.2">
      <c r="C772" s="32"/>
    </row>
    <row r="773" spans="3:3" x14ac:dyDescent="0.2">
      <c r="C773" s="32"/>
    </row>
    <row r="774" spans="3:3" x14ac:dyDescent="0.2">
      <c r="C774" s="32"/>
    </row>
    <row r="775" spans="3:3" x14ac:dyDescent="0.2">
      <c r="C775" s="32"/>
    </row>
    <row r="776" spans="3:3" x14ac:dyDescent="0.2">
      <c r="C776" s="32"/>
    </row>
    <row r="777" spans="3:3" x14ac:dyDescent="0.2">
      <c r="C777" s="32"/>
    </row>
    <row r="778" spans="3:3" x14ac:dyDescent="0.2">
      <c r="C778" s="32"/>
    </row>
    <row r="779" spans="3:3" x14ac:dyDescent="0.2">
      <c r="C779" s="32"/>
    </row>
    <row r="780" spans="3:3" x14ac:dyDescent="0.2">
      <c r="C780" s="32"/>
    </row>
    <row r="781" spans="3:3" x14ac:dyDescent="0.2">
      <c r="C781" s="32"/>
    </row>
    <row r="782" spans="3:3" x14ac:dyDescent="0.2">
      <c r="C782" s="32"/>
    </row>
    <row r="783" spans="3:3" x14ac:dyDescent="0.2">
      <c r="C783" s="32"/>
    </row>
    <row r="784" spans="3:3" x14ac:dyDescent="0.2">
      <c r="C784" s="32"/>
    </row>
    <row r="785" spans="3:3" x14ac:dyDescent="0.2">
      <c r="C785" s="32"/>
    </row>
    <row r="786" spans="3:3" x14ac:dyDescent="0.2">
      <c r="C786" s="32"/>
    </row>
    <row r="787" spans="3:3" x14ac:dyDescent="0.2">
      <c r="C787" s="32"/>
    </row>
    <row r="788" spans="3:3" x14ac:dyDescent="0.2">
      <c r="C788" s="32"/>
    </row>
    <row r="789" spans="3:3" x14ac:dyDescent="0.2">
      <c r="C789" s="32"/>
    </row>
    <row r="790" spans="3:3" x14ac:dyDescent="0.2">
      <c r="C790" s="32"/>
    </row>
    <row r="791" spans="3:3" x14ac:dyDescent="0.2">
      <c r="C791" s="32"/>
    </row>
    <row r="792" spans="3:3" x14ac:dyDescent="0.2">
      <c r="C792" s="32"/>
    </row>
    <row r="793" spans="3:3" x14ac:dyDescent="0.2">
      <c r="C793" s="32"/>
    </row>
    <row r="794" spans="3:3" x14ac:dyDescent="0.2">
      <c r="C794" s="32"/>
    </row>
    <row r="795" spans="3:3" x14ac:dyDescent="0.2">
      <c r="C795" s="32"/>
    </row>
    <row r="796" spans="3:3" x14ac:dyDescent="0.2">
      <c r="C796" s="32"/>
    </row>
    <row r="797" spans="3:3" x14ac:dyDescent="0.2">
      <c r="C797" s="32"/>
    </row>
    <row r="798" spans="3:3" x14ac:dyDescent="0.2">
      <c r="C798" s="32"/>
    </row>
    <row r="799" spans="3:3" x14ac:dyDescent="0.2">
      <c r="C799" s="32"/>
    </row>
    <row r="800" spans="3:3" x14ac:dyDescent="0.2">
      <c r="C800" s="32"/>
    </row>
    <row r="801" spans="3:3" x14ac:dyDescent="0.2">
      <c r="C801" s="32"/>
    </row>
    <row r="802" spans="3:3" x14ac:dyDescent="0.2">
      <c r="C802" s="32"/>
    </row>
    <row r="803" spans="3:3" x14ac:dyDescent="0.2">
      <c r="C803" s="32"/>
    </row>
    <row r="804" spans="3:3" x14ac:dyDescent="0.2">
      <c r="C804" s="32"/>
    </row>
    <row r="805" spans="3:3" x14ac:dyDescent="0.2">
      <c r="C805" s="32"/>
    </row>
    <row r="806" spans="3:3" x14ac:dyDescent="0.2">
      <c r="C806" s="32"/>
    </row>
    <row r="807" spans="3:3" x14ac:dyDescent="0.2">
      <c r="C807" s="32"/>
    </row>
    <row r="808" spans="3:3" x14ac:dyDescent="0.2">
      <c r="C808" s="32"/>
    </row>
    <row r="809" spans="3:3" x14ac:dyDescent="0.2">
      <c r="C809" s="32"/>
    </row>
    <row r="810" spans="3:3" x14ac:dyDescent="0.2">
      <c r="C810" s="32"/>
    </row>
    <row r="811" spans="3:3" x14ac:dyDescent="0.2">
      <c r="C811" s="32"/>
    </row>
    <row r="812" spans="3:3" x14ac:dyDescent="0.2">
      <c r="C812" s="32"/>
    </row>
    <row r="813" spans="3:3" x14ac:dyDescent="0.2">
      <c r="C813" s="32"/>
    </row>
    <row r="814" spans="3:3" x14ac:dyDescent="0.2">
      <c r="C814" s="32"/>
    </row>
    <row r="815" spans="3:3" x14ac:dyDescent="0.2">
      <c r="C815" s="32"/>
    </row>
    <row r="816" spans="3:3" x14ac:dyDescent="0.2">
      <c r="C816" s="32"/>
    </row>
    <row r="817" spans="3:3" x14ac:dyDescent="0.2">
      <c r="C817" s="32"/>
    </row>
    <row r="818" spans="3:3" x14ac:dyDescent="0.2">
      <c r="C818" s="32"/>
    </row>
    <row r="819" spans="3:3" x14ac:dyDescent="0.2">
      <c r="C819" s="32"/>
    </row>
    <row r="820" spans="3:3" x14ac:dyDescent="0.2">
      <c r="C820" s="32"/>
    </row>
    <row r="821" spans="3:3" x14ac:dyDescent="0.2">
      <c r="C821" s="32"/>
    </row>
    <row r="822" spans="3:3" x14ac:dyDescent="0.2">
      <c r="C822" s="32"/>
    </row>
    <row r="823" spans="3:3" x14ac:dyDescent="0.2">
      <c r="C823" s="32"/>
    </row>
    <row r="824" spans="3:3" x14ac:dyDescent="0.2">
      <c r="C824" s="32"/>
    </row>
    <row r="825" spans="3:3" x14ac:dyDescent="0.2">
      <c r="C825" s="32"/>
    </row>
    <row r="826" spans="3:3" x14ac:dyDescent="0.2">
      <c r="C826" s="32"/>
    </row>
    <row r="827" spans="3:3" x14ac:dyDescent="0.2">
      <c r="C827" s="32"/>
    </row>
    <row r="828" spans="3:3" x14ac:dyDescent="0.2">
      <c r="C828" s="32"/>
    </row>
    <row r="829" spans="3:3" x14ac:dyDescent="0.2">
      <c r="C829" s="32"/>
    </row>
    <row r="830" spans="3:3" x14ac:dyDescent="0.2">
      <c r="C830" s="32"/>
    </row>
    <row r="831" spans="3:3" x14ac:dyDescent="0.2">
      <c r="C831" s="32"/>
    </row>
    <row r="832" spans="3:3" x14ac:dyDescent="0.2">
      <c r="C832" s="32"/>
    </row>
    <row r="833" spans="3:3" x14ac:dyDescent="0.2">
      <c r="C833" s="32"/>
    </row>
    <row r="834" spans="3:3" x14ac:dyDescent="0.2">
      <c r="C834" s="32"/>
    </row>
    <row r="835" spans="3:3" x14ac:dyDescent="0.2">
      <c r="C835" s="32"/>
    </row>
    <row r="836" spans="3:3" x14ac:dyDescent="0.2">
      <c r="C836" s="32"/>
    </row>
    <row r="837" spans="3:3" x14ac:dyDescent="0.2">
      <c r="C837" s="32"/>
    </row>
    <row r="838" spans="3:3" x14ac:dyDescent="0.2">
      <c r="C838" s="32"/>
    </row>
    <row r="839" spans="3:3" x14ac:dyDescent="0.2">
      <c r="C839" s="32"/>
    </row>
    <row r="840" spans="3:3" x14ac:dyDescent="0.2">
      <c r="C840" s="32"/>
    </row>
    <row r="841" spans="3:3" x14ac:dyDescent="0.2">
      <c r="C841" s="32"/>
    </row>
    <row r="842" spans="3:3" x14ac:dyDescent="0.2">
      <c r="C842" s="32"/>
    </row>
    <row r="843" spans="3:3" x14ac:dyDescent="0.2">
      <c r="C843" s="32"/>
    </row>
    <row r="844" spans="3:3" x14ac:dyDescent="0.2">
      <c r="C844" s="32"/>
    </row>
    <row r="845" spans="3:3" x14ac:dyDescent="0.2">
      <c r="C845" s="32"/>
    </row>
    <row r="846" spans="3:3" x14ac:dyDescent="0.2">
      <c r="C846" s="32"/>
    </row>
    <row r="847" spans="3:3" x14ac:dyDescent="0.2">
      <c r="C847" s="32"/>
    </row>
    <row r="848" spans="3:3" x14ac:dyDescent="0.2">
      <c r="C848" s="32"/>
    </row>
    <row r="849" spans="3:3" x14ac:dyDescent="0.2">
      <c r="C849" s="32"/>
    </row>
    <row r="850" spans="3:3" x14ac:dyDescent="0.2">
      <c r="C850" s="32"/>
    </row>
    <row r="851" spans="3:3" x14ac:dyDescent="0.2">
      <c r="C851" s="32"/>
    </row>
    <row r="852" spans="3:3" x14ac:dyDescent="0.2">
      <c r="C852" s="32"/>
    </row>
    <row r="853" spans="3:3" x14ac:dyDescent="0.2">
      <c r="C853" s="32"/>
    </row>
    <row r="854" spans="3:3" x14ac:dyDescent="0.2">
      <c r="C854" s="32"/>
    </row>
    <row r="855" spans="3:3" x14ac:dyDescent="0.2">
      <c r="C855" s="32"/>
    </row>
    <row r="856" spans="3:3" x14ac:dyDescent="0.2">
      <c r="C856" s="32"/>
    </row>
    <row r="857" spans="3:3" x14ac:dyDescent="0.2">
      <c r="C857" s="32"/>
    </row>
    <row r="858" spans="3:3" x14ac:dyDescent="0.2">
      <c r="C858" s="32"/>
    </row>
    <row r="859" spans="3:3" x14ac:dyDescent="0.2">
      <c r="C859" s="32"/>
    </row>
    <row r="860" spans="3:3" x14ac:dyDescent="0.2">
      <c r="C860" s="32"/>
    </row>
    <row r="861" spans="3:3" x14ac:dyDescent="0.2">
      <c r="C861" s="32"/>
    </row>
    <row r="862" spans="3:3" x14ac:dyDescent="0.2">
      <c r="C862" s="32"/>
    </row>
    <row r="863" spans="3:3" x14ac:dyDescent="0.2">
      <c r="C863" s="32"/>
    </row>
    <row r="864" spans="3:3" x14ac:dyDescent="0.2">
      <c r="C864" s="32"/>
    </row>
    <row r="865" spans="3:3" x14ac:dyDescent="0.2">
      <c r="C865" s="32"/>
    </row>
    <row r="866" spans="3:3" x14ac:dyDescent="0.2">
      <c r="C866" s="32"/>
    </row>
    <row r="867" spans="3:3" x14ac:dyDescent="0.2">
      <c r="C867" s="32"/>
    </row>
    <row r="868" spans="3:3" x14ac:dyDescent="0.2">
      <c r="C868" s="32"/>
    </row>
    <row r="869" spans="3:3" x14ac:dyDescent="0.2">
      <c r="C869" s="32"/>
    </row>
    <row r="870" spans="3:3" x14ac:dyDescent="0.2">
      <c r="C870" s="32"/>
    </row>
    <row r="871" spans="3:3" x14ac:dyDescent="0.2">
      <c r="C871" s="32"/>
    </row>
    <row r="872" spans="3:3" x14ac:dyDescent="0.2">
      <c r="C872" s="32"/>
    </row>
    <row r="873" spans="3:3" x14ac:dyDescent="0.2">
      <c r="C873" s="32"/>
    </row>
    <row r="874" spans="3:3" x14ac:dyDescent="0.2">
      <c r="C874" s="32"/>
    </row>
    <row r="875" spans="3:3" x14ac:dyDescent="0.2">
      <c r="C875" s="32"/>
    </row>
    <row r="876" spans="3:3" x14ac:dyDescent="0.2">
      <c r="C876" s="32"/>
    </row>
    <row r="877" spans="3:3" x14ac:dyDescent="0.2">
      <c r="C877" s="32"/>
    </row>
    <row r="878" spans="3:3" x14ac:dyDescent="0.2">
      <c r="C878" s="32"/>
    </row>
    <row r="879" spans="3:3" x14ac:dyDescent="0.2">
      <c r="C879" s="32"/>
    </row>
    <row r="880" spans="3:3" x14ac:dyDescent="0.2">
      <c r="C880" s="32"/>
    </row>
    <row r="881" spans="3:3" x14ac:dyDescent="0.2">
      <c r="C881" s="32"/>
    </row>
    <row r="882" spans="3:3" x14ac:dyDescent="0.2">
      <c r="C882" s="32"/>
    </row>
    <row r="883" spans="3:3" x14ac:dyDescent="0.2">
      <c r="C883" s="32"/>
    </row>
    <row r="884" spans="3:3" x14ac:dyDescent="0.2">
      <c r="C884" s="32"/>
    </row>
    <row r="885" spans="3:3" x14ac:dyDescent="0.2">
      <c r="C885" s="32"/>
    </row>
    <row r="886" spans="3:3" x14ac:dyDescent="0.2">
      <c r="C886" s="32"/>
    </row>
    <row r="887" spans="3:3" x14ac:dyDescent="0.2">
      <c r="C887" s="32"/>
    </row>
    <row r="888" spans="3:3" x14ac:dyDescent="0.2">
      <c r="C888" s="32"/>
    </row>
    <row r="889" spans="3:3" x14ac:dyDescent="0.2">
      <c r="C889" s="32"/>
    </row>
    <row r="890" spans="3:3" x14ac:dyDescent="0.2">
      <c r="C890" s="32"/>
    </row>
    <row r="891" spans="3:3" x14ac:dyDescent="0.2">
      <c r="C891" s="32"/>
    </row>
    <row r="892" spans="3:3" x14ac:dyDescent="0.2">
      <c r="C892" s="32"/>
    </row>
    <row r="893" spans="3:3" x14ac:dyDescent="0.2">
      <c r="C893" s="32"/>
    </row>
    <row r="894" spans="3:3" x14ac:dyDescent="0.2">
      <c r="C894" s="32"/>
    </row>
    <row r="895" spans="3:3" x14ac:dyDescent="0.2">
      <c r="C895" s="32"/>
    </row>
    <row r="896" spans="3:3" x14ac:dyDescent="0.2">
      <c r="C896" s="32"/>
    </row>
    <row r="897" spans="3:3" x14ac:dyDescent="0.2">
      <c r="C897" s="32"/>
    </row>
    <row r="898" spans="3:3" x14ac:dyDescent="0.2">
      <c r="C898" s="32"/>
    </row>
    <row r="899" spans="3:3" x14ac:dyDescent="0.2">
      <c r="C899" s="32"/>
    </row>
    <row r="900" spans="3:3" x14ac:dyDescent="0.2">
      <c r="C900" s="32"/>
    </row>
    <row r="901" spans="3:3" x14ac:dyDescent="0.2">
      <c r="C901" s="32"/>
    </row>
    <row r="902" spans="3:3" x14ac:dyDescent="0.2">
      <c r="C902" s="32"/>
    </row>
    <row r="903" spans="3:3" x14ac:dyDescent="0.2">
      <c r="C903" s="32"/>
    </row>
    <row r="904" spans="3:3" x14ac:dyDescent="0.2">
      <c r="C904" s="32"/>
    </row>
    <row r="905" spans="3:3" x14ac:dyDescent="0.2">
      <c r="C905" s="32"/>
    </row>
    <row r="906" spans="3:3" x14ac:dyDescent="0.2">
      <c r="C906" s="32"/>
    </row>
    <row r="907" spans="3:3" x14ac:dyDescent="0.2">
      <c r="C907" s="32"/>
    </row>
    <row r="908" spans="3:3" x14ac:dyDescent="0.2">
      <c r="C908" s="32"/>
    </row>
    <row r="909" spans="3:3" x14ac:dyDescent="0.2">
      <c r="C909" s="32"/>
    </row>
    <row r="910" spans="3:3" x14ac:dyDescent="0.2">
      <c r="C910" s="32"/>
    </row>
    <row r="911" spans="3:3" x14ac:dyDescent="0.2">
      <c r="C911" s="32"/>
    </row>
    <row r="912" spans="3:3" x14ac:dyDescent="0.2">
      <c r="C912" s="32"/>
    </row>
    <row r="913" spans="3:3" x14ac:dyDescent="0.2">
      <c r="C913" s="32"/>
    </row>
    <row r="914" spans="3:3" x14ac:dyDescent="0.2">
      <c r="C914" s="32"/>
    </row>
    <row r="915" spans="3:3" x14ac:dyDescent="0.2">
      <c r="C915" s="32"/>
    </row>
    <row r="916" spans="3:3" x14ac:dyDescent="0.2">
      <c r="C916" s="32"/>
    </row>
    <row r="917" spans="3:3" x14ac:dyDescent="0.2">
      <c r="C917" s="32"/>
    </row>
    <row r="918" spans="3:3" x14ac:dyDescent="0.2">
      <c r="C918" s="32"/>
    </row>
    <row r="919" spans="3:3" x14ac:dyDescent="0.2">
      <c r="C919" s="32"/>
    </row>
    <row r="920" spans="3:3" x14ac:dyDescent="0.2">
      <c r="C920" s="32"/>
    </row>
    <row r="921" spans="3:3" x14ac:dyDescent="0.2">
      <c r="C921" s="32"/>
    </row>
    <row r="922" spans="3:3" x14ac:dyDescent="0.2">
      <c r="C922" s="32"/>
    </row>
    <row r="923" spans="3:3" x14ac:dyDescent="0.2">
      <c r="C923" s="32"/>
    </row>
    <row r="924" spans="3:3" x14ac:dyDescent="0.2">
      <c r="C924" s="32"/>
    </row>
    <row r="925" spans="3:3" x14ac:dyDescent="0.2">
      <c r="C925" s="32"/>
    </row>
    <row r="926" spans="3:3" x14ac:dyDescent="0.2">
      <c r="C926" s="32"/>
    </row>
    <row r="927" spans="3:3" x14ac:dyDescent="0.2">
      <c r="C927" s="32"/>
    </row>
    <row r="928" spans="3:3" x14ac:dyDescent="0.2">
      <c r="C928" s="32"/>
    </row>
    <row r="929" spans="3:3" x14ac:dyDescent="0.2">
      <c r="C929" s="32"/>
    </row>
    <row r="930" spans="3:3" x14ac:dyDescent="0.2">
      <c r="C930" s="32"/>
    </row>
    <row r="931" spans="3:3" x14ac:dyDescent="0.2">
      <c r="C931" s="32"/>
    </row>
    <row r="932" spans="3:3" x14ac:dyDescent="0.2">
      <c r="C932" s="32"/>
    </row>
    <row r="933" spans="3:3" x14ac:dyDescent="0.2">
      <c r="C933" s="32"/>
    </row>
    <row r="934" spans="3:3" x14ac:dyDescent="0.2">
      <c r="C934" s="32"/>
    </row>
    <row r="935" spans="3:3" x14ac:dyDescent="0.2">
      <c r="C935" s="32"/>
    </row>
    <row r="936" spans="3:3" x14ac:dyDescent="0.2">
      <c r="C936" s="32"/>
    </row>
    <row r="937" spans="3:3" x14ac:dyDescent="0.2">
      <c r="C937" s="32"/>
    </row>
    <row r="938" spans="3:3" x14ac:dyDescent="0.2">
      <c r="C938" s="32"/>
    </row>
    <row r="939" spans="3:3" x14ac:dyDescent="0.2">
      <c r="C939" s="32"/>
    </row>
    <row r="940" spans="3:3" x14ac:dyDescent="0.2">
      <c r="C940" s="32"/>
    </row>
    <row r="941" spans="3:3" x14ac:dyDescent="0.2">
      <c r="C941" s="32"/>
    </row>
    <row r="942" spans="3:3" x14ac:dyDescent="0.2">
      <c r="C942" s="32"/>
    </row>
    <row r="943" spans="3:3" x14ac:dyDescent="0.2">
      <c r="C943" s="32"/>
    </row>
    <row r="944" spans="3:3" x14ac:dyDescent="0.2">
      <c r="C944" s="32"/>
    </row>
    <row r="945" spans="3:3" x14ac:dyDescent="0.2">
      <c r="C945" s="32"/>
    </row>
    <row r="946" spans="3:3" x14ac:dyDescent="0.2">
      <c r="C946" s="32"/>
    </row>
    <row r="947" spans="3:3" x14ac:dyDescent="0.2">
      <c r="C947" s="32"/>
    </row>
    <row r="948" spans="3:3" x14ac:dyDescent="0.2">
      <c r="C948" s="32"/>
    </row>
    <row r="949" spans="3:3" x14ac:dyDescent="0.2">
      <c r="C949" s="32"/>
    </row>
    <row r="950" spans="3:3" x14ac:dyDescent="0.2">
      <c r="C950" s="32"/>
    </row>
    <row r="951" spans="3:3" x14ac:dyDescent="0.2">
      <c r="C951" s="32"/>
    </row>
    <row r="952" spans="3:3" x14ac:dyDescent="0.2">
      <c r="C952" s="32"/>
    </row>
    <row r="953" spans="3:3" x14ac:dyDescent="0.2">
      <c r="C953" s="32"/>
    </row>
    <row r="954" spans="3:3" x14ac:dyDescent="0.2">
      <c r="C954" s="32"/>
    </row>
    <row r="955" spans="3:3" x14ac:dyDescent="0.2">
      <c r="C955" s="32"/>
    </row>
    <row r="956" spans="3:3" x14ac:dyDescent="0.2">
      <c r="C956" s="32"/>
    </row>
    <row r="957" spans="3:3" x14ac:dyDescent="0.2">
      <c r="C957" s="32"/>
    </row>
    <row r="958" spans="3:3" x14ac:dyDescent="0.2">
      <c r="C958" s="32"/>
    </row>
    <row r="959" spans="3:3" x14ac:dyDescent="0.2">
      <c r="C959" s="32"/>
    </row>
    <row r="960" spans="3:3" x14ac:dyDescent="0.2">
      <c r="C960" s="32"/>
    </row>
    <row r="961" spans="3:3" x14ac:dyDescent="0.2">
      <c r="C961" s="32"/>
    </row>
    <row r="962" spans="3:3" x14ac:dyDescent="0.2">
      <c r="C962" s="32"/>
    </row>
    <row r="963" spans="3:3" x14ac:dyDescent="0.2">
      <c r="C963" s="32"/>
    </row>
    <row r="964" spans="3:3" x14ac:dyDescent="0.2">
      <c r="C964" s="32"/>
    </row>
    <row r="965" spans="3:3" x14ac:dyDescent="0.2">
      <c r="C965" s="32"/>
    </row>
    <row r="966" spans="3:3" x14ac:dyDescent="0.2">
      <c r="C966" s="32"/>
    </row>
    <row r="967" spans="3:3" x14ac:dyDescent="0.2">
      <c r="C967" s="32"/>
    </row>
    <row r="968" spans="3:3" x14ac:dyDescent="0.2">
      <c r="C968" s="32"/>
    </row>
    <row r="969" spans="3:3" x14ac:dyDescent="0.2">
      <c r="C969" s="32"/>
    </row>
    <row r="970" spans="3:3" x14ac:dyDescent="0.2">
      <c r="C970" s="32"/>
    </row>
    <row r="971" spans="3:3" x14ac:dyDescent="0.2">
      <c r="C971" s="32"/>
    </row>
    <row r="972" spans="3:3" x14ac:dyDescent="0.2">
      <c r="C972" s="32"/>
    </row>
    <row r="973" spans="3:3" x14ac:dyDescent="0.2">
      <c r="C973" s="32"/>
    </row>
    <row r="974" spans="3:3" x14ac:dyDescent="0.2">
      <c r="C974" s="32"/>
    </row>
    <row r="975" spans="3:3" x14ac:dyDescent="0.2">
      <c r="C975" s="32"/>
    </row>
    <row r="976" spans="3:3" x14ac:dyDescent="0.2">
      <c r="C976" s="32"/>
    </row>
    <row r="977" spans="3:3" x14ac:dyDescent="0.2">
      <c r="C977" s="32"/>
    </row>
    <row r="978" spans="3:3" x14ac:dyDescent="0.2">
      <c r="C978" s="32"/>
    </row>
    <row r="979" spans="3:3" x14ac:dyDescent="0.2">
      <c r="C979" s="32"/>
    </row>
    <row r="980" spans="3:3" x14ac:dyDescent="0.2">
      <c r="C980" s="32"/>
    </row>
    <row r="981" spans="3:3" x14ac:dyDescent="0.2">
      <c r="C981" s="32"/>
    </row>
    <row r="982" spans="3:3" x14ac:dyDescent="0.2">
      <c r="C982" s="32"/>
    </row>
    <row r="983" spans="3:3" x14ac:dyDescent="0.2">
      <c r="C983" s="32"/>
    </row>
    <row r="984" spans="3:3" x14ac:dyDescent="0.2">
      <c r="C984" s="32"/>
    </row>
    <row r="985" spans="3:3" x14ac:dyDescent="0.2">
      <c r="C985" s="32"/>
    </row>
    <row r="986" spans="3:3" x14ac:dyDescent="0.2">
      <c r="C986" s="32"/>
    </row>
    <row r="987" spans="3:3" x14ac:dyDescent="0.2">
      <c r="C987" s="32"/>
    </row>
    <row r="988" spans="3:3" x14ac:dyDescent="0.2">
      <c r="C988" s="32"/>
    </row>
    <row r="989" spans="3:3" x14ac:dyDescent="0.2">
      <c r="C989" s="32"/>
    </row>
    <row r="990" spans="3:3" x14ac:dyDescent="0.2">
      <c r="C990" s="32"/>
    </row>
    <row r="991" spans="3:3" x14ac:dyDescent="0.2">
      <c r="C991" s="32"/>
    </row>
    <row r="992" spans="3:3" x14ac:dyDescent="0.2">
      <c r="C992" s="32"/>
    </row>
    <row r="993" spans="3:3" x14ac:dyDescent="0.2">
      <c r="C993" s="32"/>
    </row>
    <row r="994" spans="3:3" x14ac:dyDescent="0.2">
      <c r="C994" s="32"/>
    </row>
    <row r="995" spans="3:3" x14ac:dyDescent="0.2">
      <c r="C995" s="32"/>
    </row>
    <row r="996" spans="3:3" x14ac:dyDescent="0.2">
      <c r="C996" s="32"/>
    </row>
    <row r="997" spans="3:3" x14ac:dyDescent="0.2">
      <c r="C997" s="32"/>
    </row>
    <row r="998" spans="3:3" x14ac:dyDescent="0.2">
      <c r="C998" s="32"/>
    </row>
    <row r="999" spans="3:3" x14ac:dyDescent="0.2">
      <c r="C999" s="32"/>
    </row>
    <row r="1000" spans="3:3" x14ac:dyDescent="0.2">
      <c r="C1000" s="3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E688EFD27CD241BD10C14F7A66A6AD" ma:contentTypeVersion="15" ma:contentTypeDescription="Create a new document." ma:contentTypeScope="" ma:versionID="64b7e6db5a3e7fd4b9ac11c6d597c41a">
  <xsd:schema xmlns:xsd="http://www.w3.org/2001/XMLSchema" xmlns:xs="http://www.w3.org/2001/XMLSchema" xmlns:p="http://schemas.microsoft.com/office/2006/metadata/properties" xmlns:ns2="8b40e95f-7e18-4daf-b340-b7021e717505" xmlns:ns3="636e8b3a-8dc5-471b-a317-f25ad70afef8" targetNamespace="http://schemas.microsoft.com/office/2006/metadata/properties" ma:root="true" ma:fieldsID="12f80c92fddcc56b2c32662e2ce8a8fa" ns2:_="" ns3:_="">
    <xsd:import namespace="8b40e95f-7e18-4daf-b340-b7021e717505"/>
    <xsd:import namespace="636e8b3a-8dc5-471b-a317-f25ad70afe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0e95f-7e18-4daf-b340-b7021e7175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118a6ef-b289-42ec-85c5-114de819aa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e8b3a-8dc5-471b-a317-f25ad70afe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738a8bd-ab31-45b7-be8f-bffbb29cfbe3}" ma:internalName="TaxCatchAll" ma:showField="CatchAllData" ma:web="636e8b3a-8dc5-471b-a317-f25ad70afe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57ED82-0122-42AA-9C46-FB6702E234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4FCF75-4A25-4636-99FD-43EDDE810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40e95f-7e18-4daf-b340-b7021e717505"/>
    <ds:schemaRef ds:uri="636e8b3a-8dc5-471b-a317-f25ad70afe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Grist Data</vt:lpstr>
      <vt:lpstr>Impact Map Data</vt:lpstr>
      <vt:lpstr>Pivot 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Testerman, Amanda</cp:lastModifiedBy>
  <cp:lastPrinted>2025-04-25T19:18:41Z</cp:lastPrinted>
  <dcterms:modified xsi:type="dcterms:W3CDTF">2025-04-25T19:18:43Z</dcterms:modified>
</cp:coreProperties>
</file>